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06\Desktop\220906_【追加作業依頼】令和２年度財政状況資料集の作成について（２回目・公会計分）\03_回答（結合済みデータ）\"/>
    </mc:Choice>
  </mc:AlternateContent>
  <bookViews>
    <workbookView xWindow="0" yWindow="0" windowWidth="24915" windowHeight="4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F69" i="12" s="1"/>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<sst xmlns="http://schemas.openxmlformats.org/spreadsheetml/2006/main" count="1117" uniqueCount="622">
  <si>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</si>
  <si>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</si>
  <si>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</si>
  <si>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</si>
  <si>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</si>
  <si>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</si>
  <si>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</si>
  <si>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</si>
  <si>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</si>
  <si>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</si>
  <si>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</si>
  <si>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</si>
  <si>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</si>
  <si>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</si>
  <si>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</si>
  <si>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</si>
  <si>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</si>
  <si>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</si>
  <si>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</si>
  <si>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</si>
  <si>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</si>
  <si>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</si>
  <si>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</si>
  <si>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</si>
  <si>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</si>
  <si>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</si>
  <si>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</si>
  <si>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</si>
  <si>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</si>
  <si>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</si>
  <si>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</si>
  <si>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</si>
  <si>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</si>
  <si>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</si>
  <si>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</si>
  <si>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</si>
  <si>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</si>
  <si>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</si>
  <si>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</si>
  <si>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</si>
  <si>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</si>
  <si>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</si>
  <si>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</si>
  <si>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</si>
  <si>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</si>
  <si>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</si>
  <si>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</si>
  <si>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</si>
  <si>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</si>
  <si>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</si>
  <si>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</si>
  <si>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</si>
  <si>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</si>
  <si>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</si>
  <si>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</si>
  <si>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</si>
  <si>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</si>
  <si>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</si>
  <si>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</si>
  <si>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</si>
  <si>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</si>
  <si>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</si>
  <si>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</si>
  <si>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</si>
  <si>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</si>
  <si>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</si>
  <si>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</si>
  <si>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</si>
  <si>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</si>
  <si>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</si>
  <si>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</si>
  <si>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</si>
  <si>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</si>
  <si>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</si>
  <si>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</si>
  <si>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</si>
  <si>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</si>
  <si>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</si>
  <si>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</si>
  <si>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</si>
  <si>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</si>
  <si>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</si>
  <si>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</si>
  <si>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</si>
  <si>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</si>
  <si>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</si>
  <si>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</si>
  <si>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</si>
  <si>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</si>
  <si>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</si>
  <si>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</si>
  <si>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</si>
  <si>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</si>
  <si>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</si>
  <si>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</si>
  <si>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</si>
  <si>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</si>
  <si>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</si>
  <si>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</si>
  <si>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</si>
  <si>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</si>
  <si>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</si>
  <si>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</si>
  <si>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</si>
  <si>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</si>
  <si>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</si>
  <si>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</si>
  <si>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</si>
  <si>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</si>
  <si>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</si>
  <si>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</si>
  <si>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</si>
  <si>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</si>
  <si>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</si>
  <si>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</si>
  <si>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</si>
  <si>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</si>
  <si>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</si>
  <si>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</si>
  <si>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</si>
  <si>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</si>
  <si>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</si>
  <si>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</si>
  <si>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</si>
  <si>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</si>
  <si>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</si>
  <si>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</si>
  <si>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</si>
  <si>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</si>
  <si>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</si>
  <si>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</si>
  <si>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</si>
  <si>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</si>
  <si>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</si>
  <si>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</si>
  <si>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</si>
  <si>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</si>
  <si>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</si>
  <si>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</si>
  <si>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</si>
  <si>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</si>
  <si>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</si>
  <si>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</si>
  <si>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</si>
  <si>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</si>
  <si>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</si>
  <si>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</si>
  <si>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</si>
  <si>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</si>
  <si>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</si>
  <si>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</si>
  <si>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</si>
  <si>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</si>
  <si>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</si>
  <si>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</si>
  <si>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</si>
  <si>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</si>
  <si>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</si>
  <si>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</si>
  <si>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</si>
  <si>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</si>
  <si>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</si>
  <si>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</si>
  <si>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</si>
  <si>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</si>
  <si>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</si>
  <si>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</si>
  <si>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</si>
  <si>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</si>
  <si>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</si>
  <si>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</si>
  <si>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</si>
  <si>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</si>
  <si>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</si>
  <si>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</si>
  <si>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</si>
  <si>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</si>
  <si>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</si>
  <si>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</si>
  <si>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</si>
  <si>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</si>
  <si>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</si>
  <si>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</si>
  <si>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</si>
  <si>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</si>
  <si>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</si>
  <si>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</si>
  <si>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</si>
  <si>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</si>
  <si>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</si>
  <si>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</si>
  <si>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</si>
  <si>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</si>
  <si>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</si>
  <si>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</si>
  <si>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</si>
  <si>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</si>
  <si>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</si>
  <si>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</si>
  <si>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</si>
  <si>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</si>
  <si>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</si>
  <si>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</si>
  <si>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</si>
  <si>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</si>
  <si>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</si>
  <si>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</si>
  <si>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</si>
  <si>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</si>
  <si>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</si>
  <si>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</si>
  <si>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</si>
  <si>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福島県古殿町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</si>
  <si>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</si>
  <si>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</si>
  <si>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</si>
  <si>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</si>
  <si>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</si>
  <si>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</si>
  <si>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</si>
  <si>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</si>
  <si>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</si>
  <si>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</si>
  <si>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</si>
  <si>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</si>
  <si>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</si>
  <si>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</si>
  <si>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</si>
  <si>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</si>
  <si>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</si>
  <si>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</si>
  <si>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</si>
  <si>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</si>
  <si>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</si>
  <si>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</si>
  <si>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</si>
  <si>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</si>
  <si>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</si>
  <si>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</si>
  <si>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</si>
  <si>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</si>
  <si>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</si>
  <si>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</si>
  <si>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</si>
  <si>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</si>
  <si>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</si>
  <si>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</si>
  <si>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</si>
  <si>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</si>
  <si>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</si>
  <si>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</si>
  <si>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</si>
  <si>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</si>
  <si>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</si>
  <si>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</si>
  <si>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</si>
  <si>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</si>
  <si>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</si>
  <si>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</si>
  <si>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</si>
  <si>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</si>
  <si>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</si>
  <si>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</si>
  <si>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</si>
  <si>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</si>
  <si>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</si>
  <si>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</si>
  <si>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</si>
  <si>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</si>
  <si>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</si>
  <si>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</si>
  <si>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</si>
  <si>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</si>
  <si>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</si>
  <si>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</si>
  <si>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</si>
  <si>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</si>
  <si>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</si>
  <si>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</si>
  <si>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</si>
  <si>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</si>
  <si>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</si>
  <si>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</si>
  <si>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</si>
  <si>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</si>
  <si>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</si>
  <si>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</si>
  <si>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</si>
  <si>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</si>
  <si>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</si>
  <si>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</si>
  <si>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</si>
  <si>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</si>
  <si>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</si>
  <si>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</si>
  <si>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</si>
  <si>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</si>
  <si>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</si>
  <si>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</si>
  <si>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</si>
  <si>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</si>
  <si>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</si>
  <si>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</si>
  <si>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</si>
  <si>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</si>
  <si>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</si>
  <si>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</si>
  <si>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</si>
  <si>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</si>
  <si>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</si>
  <si>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</si>
  <si>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</si>
  <si>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</si>
  <si>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</si>
  <si>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</si>
  <si>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</si>
  <si>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</si>
  <si>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</si>
  <si>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</si>
  <si>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</si>
  <si>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</si>
  <si>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</si>
  <si>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</si>
  <si>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</si>
  <si>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</si>
  <si>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</si>
  <si>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</si>
  <si>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</si>
  <si>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</si>
  <si>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</si>
  <si>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</si>
  <si>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</si>
  <si>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</si>
  <si>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</si>
  <si>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</si>
  <si>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</si>
  <si>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</si>
  <si>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</si>
  <si>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</si>
  <si>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</si>
  <si>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</si>
  <si>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</si>
  <si>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</si>
  <si>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</si>
  <si>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</si>
  <si>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</si>
  <si>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</si>
  <si>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</si>
  <si>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</si>
  <si>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</si>
  <si>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</si>
  <si>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</si>
  <si>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</si>
  <si>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</si>
  <si>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</si>
  <si>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</si>
  <si>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</si>
  <si>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</si>
  <si>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</si>
  <si>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</si>
  <si>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</si>
  <si>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</si>
  <si>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</si>
  <si>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</si>
  <si>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</si>
  <si>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</si>
  <si>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</si>
  <si>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福島県古殿町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</si>
  <si>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</si>
  <si>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</si>
  <si>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</si>
  <si>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</si>
  <si>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</si>
  <si>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</si>
  <si>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</si>
  <si>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</si>
  <si>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</si>
  <si>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</si>
  <si>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</si>
  <si>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</si>
  <si>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</si>
  <si>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</si>
  <si>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</si>
  <si>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</si>
  <si>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</si>
  <si>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</si>
  <si>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</si>
  <si>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</si>
  <si>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</si>
  <si>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</si>
  <si>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</si>
  <si>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</si>
  <si>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</si>
  <si>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</si>
  <si>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</si>
  <si>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</si>
  <si>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</si>
  <si>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</si>
  <si>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</si>
  <si>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</si>
  <si>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</si>
  <si>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</si>
  <si>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</si>
  <si>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</si>
  <si>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</si>
  <si>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</si>
  <si>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</si>
  <si>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</si>
  <si>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</si>
  <si>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</si>
  <si>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</si>
  <si>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</si>
  <si>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</si>
  <si>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</si>
  <si>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</si>
  <si>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</si>
  <si>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</si>
  <si>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</si>
  <si>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</si>
  <si>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</si>
  <si>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</si>
  <si>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</si>
  <si>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</si>
  <si>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</si>
  <si>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</si>
  <si>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</si>
  <si>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</si>
  <si>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</si>
  <si>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</si>
  <si>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</si>
  <si>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</si>
  <si>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</si>
  <si>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</si>
  <si>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</si>
  <si>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</si>
  <si>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</si>
  <si>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</si>
  <si>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</si>
  <si>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</si>
  <si>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</si>
  <si>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</si>
  <si>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</si>
  <si>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</si>
  <si>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</si>
  <si>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</si>
  <si>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</si>
  <si>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</si>
  <si>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</si>
  <si>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</si>
  <si>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</si>
  <si>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</si>
  <si>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</si>
  <si>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</si>
  <si>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</si>
  <si>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</si>
  <si>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</si>
  <si>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</si>
  <si>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</si>
  <si>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</si>
  <si>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</si>
  <si>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</si>
  <si>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</si>
  <si>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</si>
  <si>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</si>
  <si>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</si>
  <si>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</si>
  <si>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</si>
  <si>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</si>
  <si>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</si>
  <si>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</si>
  <si>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</si>
  <si>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</si>
  <si>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</si>
  <si>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</si>
  <si>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</si>
  <si>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</si>
  <si>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</si>
  <si>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</si>
  <si>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</si>
  <si>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</si>
  <si>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</si>
  <si>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</si>
  <si>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</si>
  <si>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</si>
  <si>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</si>
  <si>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</si>
  <si>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</si>
  <si>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</si>
  <si>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</si>
  <si>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林業集落排水事業特別会計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</si>
  <si>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</si>
  <si>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</si>
  <si>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</si>
  <si>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</si>
  <si>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</si>
  <si>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</si>
  <si>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</si>
  <si>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</si>
  <si>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</si>
  <si>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</si>
  <si>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</si>
  <si>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</si>
  <si>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</si>
  <si>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</si>
  <si>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</si>
  <si>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</si>
  <si>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</si>
  <si>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</si>
  <si>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</si>
  <si>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</si>
  <si>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</si>
  <si>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</si>
  <si>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</si>
  <si>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</si>
  <si>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</si>
  <si>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</si>
  <si>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</si>
  <si>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</si>
  <si>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</si>
  <si>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</si>
  <si>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</si>
  <si>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</si>
  <si>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</si>
  <si>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</si>
  <si>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</si>
  <si>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</si>
  <si>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</si>
  <si>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</si>
  <si>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</si>
  <si>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</si>
  <si>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</si>
  <si>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</si>
  <si>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</si>
  <si>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</si>
  <si>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</si>
  <si>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</si>
  <si>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</si>
  <si>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</si>
  <si>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</si>
  <si>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</si>
  <si>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</si>
  <si>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</si>
  <si>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</si>
  <si>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</si>
  <si>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</si>
  <si>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</si>
  <si>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</si>
  <si>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</si>
  <si>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</si>
  <si>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</si>
  <si>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</si>
  <si>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</si>
  <si>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</si>
  <si>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</si>
  <si>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</si>
  <si>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</si>
  <si>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</si>
  <si>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</si>
  <si>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</si>
  <si>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</si>
  <si>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</si>
  <si>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</si>
  <si>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</si>
  <si>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</si>
  <si>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</si>
  <si>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</si>
  <si>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</si>
  <si>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</si>
  <si>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</si>
  <si>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</si>
  <si>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</si>
  <si>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</si>
  <si>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</si>
  <si>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</si>
  <si>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</si>
  <si>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</si>
  <si>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0.19</t>
  </si>
  <si>
    <t>▲ 4.43</t>
  </si>
  <si>
    <t>一般会計</t>
  </si>
  <si>
    <t>介護保険特別会計</t>
  </si>
  <si>
    <t>国民健康保険特別会計</t>
  </si>
  <si>
    <t>宅地造成事業特別会計</t>
  </si>
  <si>
    <t>農業集落排水事業特別会計</t>
  </si>
  <si>
    <t>簡易水道特別会計</t>
  </si>
  <si>
    <t>林業集落排水事業特別会計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</si>
  <si>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</si>
  <si>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</si>
  <si>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</si>
  <si>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</si>
  <si>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</si>
  <si>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</si>
  <si>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</si>
  <si>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</si>
  <si>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</si>
  <si>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須賀川地方広域消防組合</t>
  </si>
  <si>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</si>
  <si>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</si>
  <si>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</si>
  <si>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</si>
  <si>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</si>
  <si>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福島県後期高齢者医療広域連合一般会計</t>
  </si>
  <si>
    <t>福島県後期高齢者医療広域連合後期高齢者医療特別会計</t>
  </si>
  <si>
    <t>表示単位未満切り捨て
※表中で合わなくなるため</t>
    <rPh sb="0" eb="6">
      <t>ヒョウジタンイミマン</t>
    </rPh>
    <rPh sb="6" eb="7">
      <t>キ</t>
    </rPh>
    <rPh sb="8" eb="9">
      <t>ス</t>
    </rPh>
    <rPh sb="12" eb="13">
      <t>ヒョウ</t>
    </rPh>
    <rPh sb="13" eb="14">
      <t>チュウ</t>
    </rPh>
    <rPh sb="15" eb="16">
      <t>ア</t>
    </rPh>
    <phoneticPr fontId="5"/>
  </si>
  <si>
    <t>石川地方生活環境施設組合　一般会計</t>
    <phoneticPr fontId="2"/>
  </si>
  <si>
    <t>文教厚生施設等整備基金</t>
  </si>
  <si>
    <t>さわやか福祉基金</t>
  </si>
  <si>
    <t>森林環境譲与税基金</t>
  </si>
  <si>
    <t>ふるさと創生基金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</si>
  <si>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</si>
  <si>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</si>
  <si>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</si>
  <si>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</si>
  <si>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</si>
  <si>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</si>
  <si>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</si>
  <si>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</si>
  <si>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</si>
  <si>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</si>
  <si>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</si>
  <si>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</si>
  <si>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将来負担比率は、充当可能基金を保有しているため算定されていない。有形固定資産減価償却率は類似団体と同水準であった。
当町においては、それぞれの公共施設において個別施設計画を策定済みであるため、当該計画に基づき維持管理を適切に進めていく。</t>
    <phoneticPr fontId="5"/>
  </si>
  <si>
    <t>将来負担比率は、充当可能基金を保有しているため算定されていない。一方で実質公債費比率は、令和2年度において前年度から増減なしの7.8ポイントであった。今後は町民体育館改築事業等に充当した地方債の償還が始まるため、実質公債費比率の上昇が見込まれるので、財政指標を注視しながら健全財政維持のため地方債の新規発行を抑制するなどの対策を講じることとしている。</t>
    <rPh sb="0" eb="2">
      <t>ショウライ</t>
    </rPh>
    <rPh sb="53" eb="56">
      <t>ゼンネンド</t>
    </rPh>
    <rPh sb="58" eb="60">
      <t>ゾウゲン</t>
    </rPh>
    <rPh sb="87" eb="88">
      <t>トウ</t>
    </rPh>
    <rPh sb="89" eb="91">
      <t>ジュウトウ</t>
    </rPh>
    <rPh sb="93" eb="96">
      <t>チホウサイ</t>
    </rPh>
    <rPh sb="97" eb="99">
      <t>ショウカン</t>
    </rPh>
    <rPh sb="100" eb="101">
      <t>ハジ</t>
    </rPh>
    <rPh sb="106" eb="108">
      <t>ジッシツ</t>
    </rPh>
    <rPh sb="125" eb="129">
      <t>ザイセイシヒョウ</t>
    </rPh>
    <rPh sb="130" eb="132">
      <t>チュウシ</t>
    </rPh>
    <rPh sb="136" eb="138">
      <t>ケンゼン</t>
    </rPh>
    <rPh sb="138" eb="140">
      <t>ザイセイ</t>
    </rPh>
    <rPh sb="140" eb="14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</si>
</sst>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8" fillId="0" borderId="102" xfId="20" applyFont="1" applyBorder="1" applyAlignment="1" applyProtection="1">
      <alignment horizontal="left" vertical="center" wrapText="1"/>
      <protection locked="0"/>
    </xf>
    <xf numFmtId="0" fontId="38" fillId="0" borderId="102" xfId="20" applyFont="1" applyBorder="1" applyAlignment="1" applyProtection="1">
      <alignment horizontal="left" vertical="center"/>
      <protection locked="0"/>
    </xf>
    <xf numFmtId="0" fontId="38" fillId="0" borderId="108" xfId="20" applyFont="1" applyBorder="1" applyAlignment="1" applyProtection="1">
      <alignment horizontal="left"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263613</c:v>
                </c:pt>
              </c:numCache>
            </c:numRef>
          </c:val>
          <c:smooth val="0"/>
          <c:extLst>
            <c:ext xmlns:c16="http://schemas.microsoft.com/office/drawing/2014/chart" uri="{C3380CC4-5D6E-409C-BE32-E72D297353CC}">
              <c16:uniqueId val="{00000000-360E-48EF-83E5-D2755AE19B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273339</c:v>
                </c:pt>
                <c:pt idx="1">
                  <c:v>314030</c:v>
                </c:pt>
                <c:pt idx="2">
                  <c:v>146552</c:v>
                </c:pt>
                <c:pt idx="3">
                  <c:v>231227</c:v>
                </c:pt>
                <c:pt idx="4">
                  <c:v>242065</c:v>
                </c:pt>
              </c:numCache>
            </c:numRef>
          </c:val>
          <c:smooth val="0"/>
          <c:extLst>
            <c:ext xmlns:c16="http://schemas.microsoft.com/office/drawing/2014/chart" uri="{C3380CC4-5D6E-409C-BE32-E72D297353CC}">
              <c16:uniqueId val="{00000001-360E-48EF-83E5-D2755AE19B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3.28</c:v>
                </c:pt>
                <c:pt idx="1">
                  <c:v>3</c:v>
                </c:pt>
                <c:pt idx="2">
                  <c:v>5.44</c:v>
                </c:pt>
                <c:pt idx="3">
                  <c:v>3.8</c:v>
                </c:pt>
                <c:pt idx="4">
                  <c:v>3.94</c:v>
                </c:pt>
              </c:numCache>
            </c:numRef>
          </c:val>
          <c:extLst>
            <c:ext xmlns:c16="http://schemas.microsoft.com/office/drawing/2014/chart" uri="{C3380CC4-5D6E-409C-BE32-E72D297353CC}">
              <c16:uniqueId val="{00000000-817A-43D5-B37F-91CF7E3A35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38.17</c:v>
                </c:pt>
                <c:pt idx="1">
                  <c:v>38.94</c:v>
                </c:pt>
                <c:pt idx="2">
                  <c:v>41.04</c:v>
                </c:pt>
                <c:pt idx="3">
                  <c:v>38.19</c:v>
                </c:pt>
                <c:pt idx="4">
                  <c:v>36.380000000000003</c:v>
                </c:pt>
              </c:numCache>
            </c:numRef>
          </c:val>
          <c:extLst>
            <c:ext xmlns:c16="http://schemas.microsoft.com/office/drawing/2014/chart" uri="{C3380CC4-5D6E-409C-BE32-E72D297353CC}">
              <c16:uniqueId val="{00000001-817A-43D5-B37F-91CF7E3A35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0.6</c:v>
                </c:pt>
                <c:pt idx="2">
                  <c:v>4.0599999999999996</c:v>
                </c:pt>
                <c:pt idx="3">
                  <c:v>-4.43</c:v>
                </c:pt>
                <c:pt idx="4">
                  <c:v>1.1299999999999999</c:v>
                </c:pt>
              </c:numCache>
            </c:numRef>
          </c:val>
          <c:smooth val="0"/>
          <c:extLst>
            <c:ext xmlns:c16="http://schemas.microsoft.com/office/drawing/2014/chart" uri="{C3380CC4-5D6E-409C-BE32-E72D297353CC}">
              <c16:uniqueId val="{00000002-817A-43D5-B37F-91CF7E3A35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7A-4578-860A-29F84B3D30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7A-4578-860A-29F84B3D301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7A-4578-860A-29F84B3D301C}"/>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0.02</c:v>
                </c:pt>
                <c:pt idx="6">
                  <c:v>#N/A</c:v>
                </c:pt>
                <c:pt idx="7">
                  <c:v>0.01</c:v>
                </c:pt>
                <c:pt idx="8">
                  <c:v>#N/A</c:v>
                </c:pt>
                <c:pt idx="9">
                  <c:v>0.05</c:v>
                </c:pt>
              </c:numCache>
            </c:numRef>
          </c:val>
          <c:extLst>
            <c:ext xmlns:c16="http://schemas.microsoft.com/office/drawing/2014/chart" uri="{C3380CC4-5D6E-409C-BE32-E72D297353CC}">
              <c16:uniqueId val="{00000003-2B7A-4578-860A-29F84B3D301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0.05</c:v>
                </c:pt>
                <c:pt idx="4">
                  <c:v>#N/A</c:v>
                </c:pt>
                <c:pt idx="5">
                  <c:v>0.05</c:v>
                </c:pt>
                <c:pt idx="6">
                  <c:v>#N/A</c:v>
                </c:pt>
                <c:pt idx="7">
                  <c:v>0.2</c:v>
                </c:pt>
                <c:pt idx="8">
                  <c:v>#N/A</c:v>
                </c:pt>
                <c:pt idx="9">
                  <c:v>0.06</c:v>
                </c:pt>
              </c:numCache>
            </c:numRef>
          </c:val>
          <c:extLst>
            <c:ext xmlns:c16="http://schemas.microsoft.com/office/drawing/2014/chart" uri="{C3380CC4-5D6E-409C-BE32-E72D297353CC}">
              <c16:uniqueId val="{00000004-2B7A-4578-860A-29F84B3D301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0.08</c:v>
                </c:pt>
                <c:pt idx="4">
                  <c:v>#N/A</c:v>
                </c:pt>
                <c:pt idx="5">
                  <c:v>0.05</c:v>
                </c:pt>
                <c:pt idx="6">
                  <c:v>#N/A</c:v>
                </c:pt>
                <c:pt idx="7">
                  <c:v>0.05</c:v>
                </c:pt>
                <c:pt idx="8">
                  <c:v>#N/A</c:v>
                </c:pt>
                <c:pt idx="9">
                  <c:v>0.1</c:v>
                </c:pt>
              </c:numCache>
            </c:numRef>
          </c:val>
          <c:extLst>
            <c:ext xmlns:c16="http://schemas.microsoft.com/office/drawing/2014/chart" uri="{C3380CC4-5D6E-409C-BE32-E72D297353CC}">
              <c16:uniqueId val="{00000005-2B7A-4578-860A-29F84B3D301C}"/>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c:v>
                </c:pt>
                <c:pt idx="8">
                  <c:v>#N/A</c:v>
                </c:pt>
                <c:pt idx="9">
                  <c:v>0.4</c:v>
                </c:pt>
              </c:numCache>
            </c:numRef>
          </c:val>
          <c:extLst>
            <c:ext xmlns:c16="http://schemas.microsoft.com/office/drawing/2014/chart" uri="{C3380CC4-5D6E-409C-BE32-E72D297353CC}">
              <c16:uniqueId val="{00000006-2B7A-4578-860A-29F84B3D301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c:v>
                </c:pt>
                <c:pt idx="2">
                  <c:v>#N/A</c:v>
                </c:pt>
                <c:pt idx="3">
                  <c:v>1.37</c:v>
                </c:pt>
                <c:pt idx="4">
                  <c:v>#N/A</c:v>
                </c:pt>
                <c:pt idx="5">
                  <c:v>0.55000000000000004</c:v>
                </c:pt>
                <c:pt idx="6">
                  <c:v>#N/A</c:v>
                </c:pt>
                <c:pt idx="7">
                  <c:v>0.98</c:v>
                </c:pt>
                <c:pt idx="8">
                  <c:v>#N/A</c:v>
                </c:pt>
                <c:pt idx="9">
                  <c:v>0.55000000000000004</c:v>
                </c:pt>
              </c:numCache>
            </c:numRef>
          </c:val>
          <c:extLst>
            <c:ext xmlns:c16="http://schemas.microsoft.com/office/drawing/2014/chart" uri="{C3380CC4-5D6E-409C-BE32-E72D297353CC}">
              <c16:uniqueId val="{00000007-2B7A-4578-860A-29F84B3D301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c:v>
                </c:pt>
                <c:pt idx="2">
                  <c:v>#N/A</c:v>
                </c:pt>
                <c:pt idx="3">
                  <c:v>1.06</c:v>
                </c:pt>
                <c:pt idx="4">
                  <c:v>#N/A</c:v>
                </c:pt>
                <c:pt idx="5">
                  <c:v>1.08</c:v>
                </c:pt>
                <c:pt idx="6">
                  <c:v>#N/A</c:v>
                </c:pt>
                <c:pt idx="7">
                  <c:v>1.32</c:v>
                </c:pt>
                <c:pt idx="8">
                  <c:v>#N/A</c:v>
                </c:pt>
                <c:pt idx="9">
                  <c:v>0.91</c:v>
                </c:pt>
              </c:numCache>
            </c:numRef>
          </c:val>
          <c:extLst>
            <c:ext xmlns:c16="http://schemas.microsoft.com/office/drawing/2014/chart" uri="{C3380CC4-5D6E-409C-BE32-E72D297353CC}">
              <c16:uniqueId val="{00000008-2B7A-4578-860A-29F84B3D30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3.28</c:v>
                </c:pt>
                <c:pt idx="2">
                  <c:v>#N/A</c:v>
                </c:pt>
                <c:pt idx="3">
                  <c:v>2.99</c:v>
                </c:pt>
                <c:pt idx="4">
                  <c:v>#N/A</c:v>
                </c:pt>
                <c:pt idx="5">
                  <c:v>5.53</c:v>
                </c:pt>
                <c:pt idx="6">
                  <c:v>#N/A</c:v>
                </c:pt>
                <c:pt idx="7">
                  <c:v>3.79</c:v>
                </c:pt>
                <c:pt idx="8">
                  <c:v>#N/A</c:v>
                </c:pt>
                <c:pt idx="9">
                  <c:v>3.94</c:v>
                </c:pt>
              </c:numCache>
            </c:numRef>
          </c:val>
          <c:extLst>
            <c:ext xmlns:c16="http://schemas.microsoft.com/office/drawing/2014/chart" uri="{C3380CC4-5D6E-409C-BE32-E72D297353CC}">
              <c16:uniqueId val="{00000009-2B7A-4578-860A-29F84B3D30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459</c:v>
                </c:pt>
                <c:pt idx="5">
                  <c:v>480</c:v>
                </c:pt>
                <c:pt idx="8">
                  <c:v>485</c:v>
                </c:pt>
                <c:pt idx="11">
                  <c:v>490</c:v>
                </c:pt>
                <c:pt idx="14">
                  <c:v>516</c:v>
                </c:pt>
              </c:numCache>
            </c:numRef>
          </c:val>
          <c:extLst>
            <c:ext xmlns:c16="http://schemas.microsoft.com/office/drawing/2014/chart" uri="{C3380CC4-5D6E-409C-BE32-E72D297353CC}">
              <c16:uniqueId val="{00000000-10A0-4D1D-8F72-6BC76651AC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A0-4D1D-8F72-6BC76651AC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13</c:v>
                </c:pt>
                <c:pt idx="6">
                  <c:v>10</c:v>
                </c:pt>
                <c:pt idx="9">
                  <c:v>10</c:v>
                </c:pt>
                <c:pt idx="12">
                  <c:v>9</c:v>
                </c:pt>
              </c:numCache>
            </c:numRef>
          </c:val>
          <c:extLst>
            <c:ext xmlns:c16="http://schemas.microsoft.com/office/drawing/2014/chart" uri="{C3380CC4-5D6E-409C-BE32-E72D297353CC}">
              <c16:uniqueId val="{00000002-10A0-4D1D-8F72-6BC76651AC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12</c:v>
                </c:pt>
                <c:pt idx="6">
                  <c:v>0</c:v>
                </c:pt>
                <c:pt idx="9">
                  <c:v>0</c:v>
                </c:pt>
                <c:pt idx="12">
                  <c:v>1</c:v>
                </c:pt>
              </c:numCache>
            </c:numRef>
          </c:val>
          <c:extLst>
            <c:ext xmlns:c16="http://schemas.microsoft.com/office/drawing/2014/chart" uri="{C3380CC4-5D6E-409C-BE32-E72D297353CC}">
              <c16:uniqueId val="{00000003-10A0-4D1D-8F72-6BC76651AC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c:v>
                </c:pt>
                <c:pt idx="3">
                  <c:v>53</c:v>
                </c:pt>
                <c:pt idx="6">
                  <c:v>84</c:v>
                </c:pt>
                <c:pt idx="9">
                  <c:v>80</c:v>
                </c:pt>
                <c:pt idx="12">
                  <c:v>41</c:v>
                </c:pt>
              </c:numCache>
            </c:numRef>
          </c:val>
          <c:extLst>
            <c:ext xmlns:c16="http://schemas.microsoft.com/office/drawing/2014/chart" uri="{C3380CC4-5D6E-409C-BE32-E72D297353CC}">
              <c16:uniqueId val="{00000004-10A0-4D1D-8F72-6BC76651AC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A0-4D1D-8F72-6BC76651AC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A0-4D1D-8F72-6BC76651AC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519</c:v>
                </c:pt>
                <c:pt idx="3">
                  <c:v>575</c:v>
                </c:pt>
                <c:pt idx="6">
                  <c:v>554</c:v>
                </c:pt>
                <c:pt idx="9">
                  <c:v>569</c:v>
                </c:pt>
                <c:pt idx="12">
                  <c:v>644</c:v>
                </c:pt>
              </c:numCache>
            </c:numRef>
          </c:val>
          <c:extLst>
            <c:ext xmlns:c16="http://schemas.microsoft.com/office/drawing/2014/chart" uri="{C3380CC4-5D6E-409C-BE32-E72D297353CC}">
              <c16:uniqueId val="{00000007-10A0-4D1D-8F72-6BC76651AC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146</c:v>
                </c:pt>
                <c:pt idx="2">
                  <c:v>#N/A</c:v>
                </c:pt>
                <c:pt idx="3">
                  <c:v>#N/A</c:v>
                </c:pt>
                <c:pt idx="4">
                  <c:v>173</c:v>
                </c:pt>
                <c:pt idx="5">
                  <c:v>#N/A</c:v>
                </c:pt>
                <c:pt idx="6">
                  <c:v>#N/A</c:v>
                </c:pt>
                <c:pt idx="7">
                  <c:v>163</c:v>
                </c:pt>
                <c:pt idx="8">
                  <c:v>#N/A</c:v>
                </c:pt>
                <c:pt idx="9">
                  <c:v>#N/A</c:v>
                </c:pt>
                <c:pt idx="10">
                  <c:v>169</c:v>
                </c:pt>
                <c:pt idx="11">
                  <c:v>#N/A</c:v>
                </c:pt>
                <c:pt idx="12">
                  <c:v>#N/A</c:v>
                </c:pt>
                <c:pt idx="13">
                  <c:v>179</c:v>
                </c:pt>
                <c:pt idx="14">
                  <c:v>#N/A</c:v>
                </c:pt>
              </c:numCache>
            </c:numRef>
          </c:val>
          <c:smooth val="0"/>
          <c:extLst>
            <c:ext xmlns:c16="http://schemas.microsoft.com/office/drawing/2014/chart" uri="{C3380CC4-5D6E-409C-BE32-E72D297353CC}">
              <c16:uniqueId val="{00000008-10A0-4D1D-8F72-6BC76651AC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4827</c:v>
                </c:pt>
                <c:pt idx="5">
                  <c:v>4961</c:v>
                </c:pt>
                <c:pt idx="8">
                  <c:v>5088</c:v>
                </c:pt>
                <c:pt idx="11">
                  <c:v>5308</c:v>
                </c:pt>
                <c:pt idx="14">
                  <c:v>5616</c:v>
                </c:pt>
              </c:numCache>
            </c:numRef>
          </c:val>
          <c:extLst>
            <c:ext xmlns:c16="http://schemas.microsoft.com/office/drawing/2014/chart" uri="{C3380CC4-5D6E-409C-BE32-E72D297353CC}">
              <c16:uniqueId val="{00000000-77F3-4ACC-99A5-DCFB0BB4E0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c:v>
                </c:pt>
                <c:pt idx="5">
                  <c:v>26</c:v>
                </c:pt>
                <c:pt idx="8">
                  <c:v>21</c:v>
                </c:pt>
                <c:pt idx="11">
                  <c:v>16</c:v>
                </c:pt>
                <c:pt idx="14">
                  <c:v>11</c:v>
                </c:pt>
              </c:numCache>
            </c:numRef>
          </c:val>
          <c:extLst>
            <c:ext xmlns:c16="http://schemas.microsoft.com/office/drawing/2014/chart" uri="{C3380CC4-5D6E-409C-BE32-E72D297353CC}">
              <c16:uniqueId val="{00000001-77F3-4ACC-99A5-DCFB0BB4E0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3548</c:v>
                </c:pt>
                <c:pt idx="5">
                  <c:v>3157</c:v>
                </c:pt>
                <c:pt idx="8">
                  <c:v>3170</c:v>
                </c:pt>
                <c:pt idx="11">
                  <c:v>3032</c:v>
                </c:pt>
                <c:pt idx="14">
                  <c:v>2800</c:v>
                </c:pt>
              </c:numCache>
            </c:numRef>
          </c:val>
          <c:extLst>
            <c:ext xmlns:c16="http://schemas.microsoft.com/office/drawing/2014/chart" uri="{C3380CC4-5D6E-409C-BE32-E72D297353CC}">
              <c16:uniqueId val="{00000002-77F3-4ACC-99A5-DCFB0BB4E0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F3-4ACC-99A5-DCFB0BB4E0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F3-4ACC-99A5-DCFB0BB4E0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3-4ACC-99A5-DCFB0BB4E0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401</c:v>
                </c:pt>
                <c:pt idx="3">
                  <c:v>317</c:v>
                </c:pt>
                <c:pt idx="6">
                  <c:v>230</c:v>
                </c:pt>
                <c:pt idx="9">
                  <c:v>196</c:v>
                </c:pt>
                <c:pt idx="12">
                  <c:v>210</c:v>
                </c:pt>
              </c:numCache>
            </c:numRef>
          </c:val>
          <c:extLst>
            <c:ext xmlns:c16="http://schemas.microsoft.com/office/drawing/2014/chart" uri="{C3380CC4-5D6E-409C-BE32-E72D297353CC}">
              <c16:uniqueId val="{00000006-77F3-4ACC-99A5-DCFB0BB4E0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c:v>
                </c:pt>
                <c:pt idx="3">
                  <c:v>63</c:v>
                </c:pt>
                <c:pt idx="6">
                  <c:v>79</c:v>
                </c:pt>
                <c:pt idx="9">
                  <c:v>111</c:v>
                </c:pt>
                <c:pt idx="12">
                  <c:v>178</c:v>
                </c:pt>
              </c:numCache>
            </c:numRef>
          </c:val>
          <c:extLst>
            <c:ext xmlns:c16="http://schemas.microsoft.com/office/drawing/2014/chart" uri="{C3380CC4-5D6E-409C-BE32-E72D297353CC}">
              <c16:uniqueId val="{00000007-77F3-4ACC-99A5-DCFB0BB4E0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627</c:v>
                </c:pt>
                <c:pt idx="3">
                  <c:v>499</c:v>
                </c:pt>
                <c:pt idx="6">
                  <c:v>495</c:v>
                </c:pt>
                <c:pt idx="9">
                  <c:v>566</c:v>
                </c:pt>
                <c:pt idx="12">
                  <c:v>475</c:v>
                </c:pt>
              </c:numCache>
            </c:numRef>
          </c:val>
          <c:extLst>
            <c:ext xmlns:c16="http://schemas.microsoft.com/office/drawing/2014/chart" uri="{C3380CC4-5D6E-409C-BE32-E72D297353CC}">
              <c16:uniqueId val="{00000008-77F3-4ACC-99A5-DCFB0BB4E0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c:v>
                </c:pt>
                <c:pt idx="3">
                  <c:v>50</c:v>
                </c:pt>
                <c:pt idx="6">
                  <c:v>41</c:v>
                </c:pt>
                <c:pt idx="9">
                  <c:v>31</c:v>
                </c:pt>
                <c:pt idx="12">
                  <c:v>22</c:v>
                </c:pt>
              </c:numCache>
            </c:numRef>
          </c:val>
          <c:extLst>
            <c:ext xmlns:c16="http://schemas.microsoft.com/office/drawing/2014/chart" uri="{C3380CC4-5D6E-409C-BE32-E72D297353CC}">
              <c16:uniqueId val="{00000009-77F3-4ACC-99A5-DCFB0BB4E0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5133</c:v>
                </c:pt>
                <c:pt idx="3">
                  <c:v>5354</c:v>
                </c:pt>
                <c:pt idx="6">
                  <c:v>5405</c:v>
                </c:pt>
                <c:pt idx="9">
                  <c:v>5755</c:v>
                </c:pt>
                <c:pt idx="12">
                  <c:v>6017</c:v>
                </c:pt>
              </c:numCache>
            </c:numRef>
          </c:val>
          <c:extLst>
            <c:ext xmlns:c16="http://schemas.microsoft.com/office/drawing/2014/chart" uri="{C3380CC4-5D6E-409C-BE32-E72D297353CC}">
              <c16:uniqueId val="{0000000A-77F3-4ACC-99A5-DCFB0BB4E0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F3-4ACC-99A5-DCFB0BB4E0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1066</c:v>
                </c:pt>
                <c:pt idx="1">
                  <c:v>996</c:v>
                </c:pt>
                <c:pt idx="2">
                  <c:v>1017</c:v>
                </c:pt>
              </c:numCache>
            </c:numRef>
          </c:val>
          <c:extLst>
            <c:ext xmlns:c16="http://schemas.microsoft.com/office/drawing/2014/chart" uri="{C3380CC4-5D6E-409C-BE32-E72D297353CC}">
              <c16:uniqueId val="{00000000-E161-4BC3-9599-DA578386C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669</c:v>
                </c:pt>
                <c:pt idx="1">
                  <c:v>678</c:v>
                </c:pt>
                <c:pt idx="2">
                  <c:v>679</c:v>
                </c:pt>
              </c:numCache>
            </c:numRef>
          </c:val>
          <c:extLst>
            <c:ext xmlns:c16="http://schemas.microsoft.com/office/drawing/2014/chart" uri="{C3380CC4-5D6E-409C-BE32-E72D297353CC}">
              <c16:uniqueId val="{00000001-E161-4BC3-9599-DA578386C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1217</c:v>
                </c:pt>
                <c:pt idx="1">
                  <c:v>1067</c:v>
                </c:pt>
                <c:pt idx="2">
                  <c:v>932</c:v>
                </c:pt>
              </c:numCache>
            </c:numRef>
          </c:val>
          <c:extLst>
            <c:ext xmlns:c16="http://schemas.microsoft.com/office/drawing/2014/chart" uri="{C3380CC4-5D6E-409C-BE32-E72D297353CC}">
              <c16:uniqueId val="{00000002-E161-4BC3-9599-DA578386C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{657CEEF9-F048-487B-BE49-8953C1875461}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811-482F-A15C-3DA409A36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{E1CB015E-F2F5-4536-94A5-4126DE89AF33}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11-482F-A15C-3DA409A36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{FB7B7509-BA9D-495C-8A36-7284A3620088}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11-482F-A15C-3DA409A36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{3BD2DDC0-1B15-402A-AD74-D69FBF2A4492}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11-482F-A15C-3DA409A36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{00BD83DF-FFDF-4E22-8527-440F317AD8F8}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11-482F-A15C-3DA409A361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{26031E4A-E955-4C3C-B26C-BE887E8B8B06}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811-482F-A15C-3DA409A361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{0A6623BF-6832-4B69-940C-244C609BD9A9}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811-482F-A15C-3DA409A361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{A1142A42-51BC-4911-A942-4E05032A2AAC}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811-482F-A15C-3DA409A361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{3657200C-E19E-4A59-B6A0-18E1B7DD4203}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811-482F-A15C-3DA409A36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60.9</c:v>
                </c:pt>
                <c:pt idx="24">
                  <c:v>62.2</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811-482F-A15C-3DA409A361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{2227AE27-07DB-4EF5-9C70-09FEF0BC864C}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811-482F-A15C-3DA409A361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{135704CE-7D4A-473B-B2B7-F5A1B67BE00B}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11-482F-A15C-3DA409A36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{390C9BF0-A54D-426A-ADB1-6B8A95076089}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11-482F-A15C-3DA409A36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{26FB10DE-22D1-43DF-8570-6B2AE425A362}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11-482F-A15C-3DA409A36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{E274B6A0-DC15-4B52-BA4F-5EC8C5419034}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11-482F-A15C-3DA409A361C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{463957BB-B776-43BD-9BBD-857A9F82262D}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811-482F-A15C-3DA409A361C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{762C357F-FD1F-4F3B-BBA1-4A85F523807B}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811-482F-A15C-3DA409A361C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{2D805B2E-C922-4CAC-B0D4-DD2C3328033F}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811-482F-A15C-3DA409A361C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{50853A88-F60A-4270-AA16-EBC9E32BD6E8}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811-482F-A15C-3DA409A36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pt idx="24">
                  <c:v>62.9</c:v>
                </c:pt>
                <c:pt idx="32">
                  <c:v>62.4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811-482F-A15C-3DA409A361C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{AFA4A04C-7AD2-4D32-A652-9936DEBAFCC3}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CD3-4FB8-BC62-3BB6FFDABD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{D3765E84-EA48-4D77-81CD-A7FAB7CB0DB0}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D3-4FB8-BC62-3BB6FFDABD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{1602E85B-F611-4DB0-A0CC-409FC5543BDE}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D3-4FB8-BC62-3BB6FFDABD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{AA179A4F-8768-433F-816E-60100873CD39}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D3-4FB8-BC62-3BB6FFDABD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{C7BC7D0E-0B35-45FE-8401-27FB5FC1E984}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D3-4FB8-BC62-3BB6FFDABD6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{2FCDB02A-DC24-4EDD-9306-A9FBD8D5ADAE}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CD3-4FB8-BC62-3BB6FFDABD6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{569621A3-1509-46E4-BD7D-81B192D58B2A}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CD3-4FB8-BC62-3BB6FFDABD6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{49C3610E-4D7B-403A-B420-2BB86D8508BA}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CD3-4FB8-BC62-3BB6FFDABD6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{1AB8B34A-B52F-4D6D-B9F5-BF1B53BA2A55}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CD3-4FB8-BC62-3BB6FFDABD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7.4</c:v>
                </c:pt>
                <c:pt idx="16">
                  <c:v>7.4</c:v>
                </c:pt>
                <c:pt idx="24">
                  <c:v>7.8</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D3-4FB8-BC62-3BB6FFDABD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765908871612464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{AB565B42-B6EC-4C9C-B1A7-56325F32D3B1}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CD3-4FB8-BC62-3BB6FFDABD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{CA9A22BA-14D0-4EA4-B2A6-3DC96DBD8A93}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D3-4FB8-BC62-3BB6FFDABD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{DF8552E3-42AA-478A-858B-DF3C9C637912}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D3-4FB8-BC62-3BB6FFDABD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{F0EBE05E-2896-4E5E-B112-6ADC435D838D}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D3-4FB8-BC62-3BB6FFDABD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{060E2159-630F-49F0-BDD6-B545BBA4E51A}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D3-4FB8-BC62-3BB6FFDABD6B}"/>
                </c:ext>
              </c:extLst>
            </c:dLbl>
            <c:dLbl>
              <c:idx val="8"/>
              <c:layout>
                <c:manualLayout>
                  <c:x val="-3.9092366107940708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{9891F66D-9D4A-4CF1-B563-E9BE816F7FB0}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CD3-4FB8-BC62-3BB6FFDABD6B}"/>
                </c:ext>
              </c:extLst>
            </c:dLbl>
            <c:dLbl>
              <c:idx val="16"/>
              <c:layout>
                <c:manualLayout>
                  <c:x val="-1.8235628084250059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{815DD0FA-5379-42B2-B206-FC93238610A3}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CD3-4FB8-BC62-3BB6FFDABD6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{5EB92DAD-BA3D-4EEA-A34C-7358CE52DDEE}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CD3-4FB8-BC62-3BB6FFDABD6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{D8AE5D27-100C-4D97-8A8E-788B45E69090}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CD3-4FB8-BC62-3BB6FFDABD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D3-4FB8-BC62-3BB6FFDABD6B}"/>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人口減少や全国平均を上回る高齢化に加え、町内産業が少なく、財政基盤が弱いため、財政力指数は類似団体を下回っている。　</a:t>
          </a:r>
          <a:endParaRPr lang="ja-JP" altLang="ja-JP" sz="1400">
            <a:effectLst/>
          </a:endParaRPr>
        </a:p>
        <a:p>
          <a:r>
            <a:rPr kumimoji="1" lang="ja-JP" altLang="ja-JP" sz="1100">
              <a:solidFill>
                <a:schemeClr val="dk1"/>
              </a:solidFill>
              <a:effectLst/>
              <a:latin typeface="+mn-lt"/>
              <a:ea typeface="+mn-ea"/>
              <a:cs typeface="+mn-cs"/>
            </a:rPr>
            <a:t>　現在、第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次振興計画に沿った施策を実施し、活力ある町づくりを図っている。また、町税の徴収向上対策により歳入確保等財政健全化に努めている。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113347</xdr:rowOff>
    </xdr:from>
    <xdr:to>
      <xdr:col>19</xdr:col>
      <xdr:colOff>184150</xdr:colOff>
      <xdr:row>43</xdr:row>
      <xdr:rowOff>43497</xdr:rowOff>
    </xdr:to>
    <xdr:sp macro="" textlink="">
      <xdr:nvSpPr>
        <xdr:cNvPr id="68" name="フローチャート: 判断 67"/>
        <xdr:cNvSpPr/>
      </xdr:nvSpPr>
      <xdr:spPr>
        <a:xfrm>
          <a:off x="4064000" y="73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53674</xdr:rowOff>
    </xdr:from>
    <xdr:ext cx="736600" cy="259045"/>
    <xdr:sp macro="" textlink="">
      <xdr:nvSpPr>
        <xdr:cNvPr id="69" name="テキスト ボックス 68"/>
        <xdr:cNvSpPr txBox="1"/>
      </xdr:nvSpPr>
      <xdr:spPr>
        <a:xfrm>
          <a:off x="3733800" y="708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101282</xdr:rowOff>
    </xdr:from>
    <xdr:to>
      <xdr:col>15</xdr:col>
      <xdr:colOff>133350</xdr:colOff>
      <xdr:row>43</xdr:row>
      <xdr:rowOff>31432</xdr:rowOff>
    </xdr:to>
    <xdr:sp macro="" textlink="">
      <xdr:nvSpPr>
        <xdr:cNvPr id="71" name="フローチャート: 判断 70"/>
        <xdr:cNvSpPr/>
      </xdr:nvSpPr>
      <xdr:spPr>
        <a:xfrm>
          <a:off x="3175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41609</xdr:rowOff>
    </xdr:from>
    <xdr:ext cx="762000" cy="259045"/>
    <xdr:sp macro="" textlink="">
      <xdr:nvSpPr>
        <xdr:cNvPr id="72" name="テキスト ボックス 71"/>
        <xdr:cNvSpPr txBox="1"/>
      </xdr:nvSpPr>
      <xdr:spPr>
        <a:xfrm>
          <a:off x="2844800" y="7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107315</xdr:rowOff>
    </xdr:from>
    <xdr:to>
      <xdr:col>11</xdr:col>
      <xdr:colOff>82550</xdr:colOff>
      <xdr:row>43</xdr:row>
      <xdr:rowOff>37465</xdr:rowOff>
    </xdr:to>
    <xdr:sp macro="" textlink="">
      <xdr:nvSpPr>
        <xdr:cNvPr id="74" name="フローチャート: 判断 73"/>
        <xdr:cNvSpPr/>
      </xdr:nvSpPr>
      <xdr:spPr>
        <a:xfrm>
          <a:off x="2286000" y="730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47642</xdr:rowOff>
    </xdr:from>
    <xdr:ext cx="762000" cy="259045"/>
    <xdr:sp macro="" textlink="">
      <xdr:nvSpPr>
        <xdr:cNvPr id="75" name="テキスト ボックス 74"/>
        <xdr:cNvSpPr txBox="1"/>
      </xdr:nvSpPr>
      <xdr:spPr>
        <a:xfrm>
          <a:off x="19558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113347</xdr:rowOff>
    </xdr:from>
    <xdr:to>
      <xdr:col>7</xdr:col>
      <xdr:colOff>31750</xdr:colOff>
      <xdr:row>43</xdr:row>
      <xdr:rowOff>43497</xdr:rowOff>
    </xdr:to>
    <xdr:sp macro="" textlink="">
      <xdr:nvSpPr>
        <xdr:cNvPr id="76" name="フローチャート: 判断 75"/>
        <xdr:cNvSpPr/>
      </xdr:nvSpPr>
      <xdr:spPr>
        <a:xfrm>
          <a:off x="1397000" y="73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53674</xdr:rowOff>
    </xdr:from>
    <xdr:ext cx="762000" cy="259045"/>
    <xdr:sp macro="" textlink="">
      <xdr:nvSpPr>
        <xdr:cNvPr id="77" name="テキスト ボックス 76"/>
        <xdr:cNvSpPr txBox="1"/>
      </xdr:nvSpPr>
      <xdr:spPr>
        <a:xfrm>
          <a:off x="1066800" y="70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112730</xdr:rowOff>
    </xdr:from>
    <xdr:ext cx="762000" cy="259045"/>
    <xdr:sp macro="" textlink="">
      <xdr:nvSpPr>
        <xdr:cNvPr id="88" name="テキスト ボックス 87"/>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112730</xdr:rowOff>
    </xdr:from>
    <xdr:ext cx="762000" cy="259045"/>
    <xdr:sp macro="" textlink="">
      <xdr:nvSpPr>
        <xdr:cNvPr id="90" name="テキスト ボックス 89"/>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112730</xdr:rowOff>
    </xdr:from>
    <xdr:ext cx="762000" cy="259045"/>
    <xdr:sp macro="" textlink="">
      <xdr:nvSpPr>
        <xdr:cNvPr id="92" name="テキスト ボックス 91"/>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昨年度から引き続き類似団体を上回る経常収支比率となっている。要因としては、</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の増（対前年比</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災害復旧事業費</a:t>
          </a:r>
          <a:r>
            <a:rPr kumimoji="1" lang="ja-JP" altLang="ja-JP" sz="1100">
              <a:solidFill>
                <a:sysClr val="windowText" lastClr="000000"/>
              </a:solidFill>
              <a:effectLst/>
              <a:latin typeface="+mn-lt"/>
              <a:ea typeface="+mn-ea"/>
              <a:cs typeface="+mn-cs"/>
            </a:rPr>
            <a:t>の増（対前年比</a:t>
          </a:r>
          <a:r>
            <a:rPr kumimoji="1" lang="en-US" altLang="ja-JP" sz="1100">
              <a:solidFill>
                <a:sysClr val="windowText" lastClr="000000"/>
              </a:solidFill>
              <a:effectLst/>
              <a:latin typeface="+mn-lt"/>
              <a:ea typeface="+mn-ea"/>
              <a:cs typeface="+mn-cs"/>
            </a:rPr>
            <a:t>+356.3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現在も「集中改革プラン」に基づき、人件費の抑制や行財政改革に取り組んでいるが、今後はより一層の義務的経費の削減に取り組み、財政健全化に努める。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121412</xdr:rowOff>
    </xdr:to>
    <xdr:cxnSp macro="">
      <xdr:nvCxnSpPr>
        <xdr:cNvPr id="125" name="直線コネクタ 124"/>
        <xdr:cNvCxnSpPr/>
      </xdr:nvCxnSpPr>
      <xdr:spPr>
        <a:xfrm flipV="1">
          <a:off x="4114800" y="109253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64</xdr:row>
      <xdr:rowOff>121412</xdr:rowOff>
    </xdr:to>
    <xdr:cxnSp macro="">
      <xdr:nvCxnSpPr>
        <xdr:cNvPr id="128" name="直線コネクタ 127"/>
        <xdr:cNvCxnSpPr/>
      </xdr:nvCxnSpPr>
      <xdr:spPr>
        <a:xfrm>
          <a:off x="3225800" y="110411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29" name="フローチャート: 判断 128"/>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0" name="テキスト ボックス 129"/>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68326</xdr:rowOff>
    </xdr:to>
    <xdr:cxnSp macro="">
      <xdr:nvCxnSpPr>
        <xdr:cNvPr id="131" name="直線コネクタ 130"/>
        <xdr:cNvCxnSpPr/>
      </xdr:nvCxnSpPr>
      <xdr:spPr>
        <a:xfrm>
          <a:off x="2336800" y="1101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2" name="フローチャート: 判断 131"/>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3" name="テキスト ボックス 132"/>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58674</xdr:rowOff>
    </xdr:to>
    <xdr:cxnSp macro="">
      <xdr:nvCxnSpPr>
        <xdr:cNvPr id="134" name="直線コネクタ 133"/>
        <xdr:cNvCxnSpPr/>
      </xdr:nvCxnSpPr>
      <xdr:spPr>
        <a:xfrm flipV="1">
          <a:off x="1447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35" name="フローチャート: 判断 134"/>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36" name="テキスト ボックス 135"/>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37" name="フローチャート: 判断 136"/>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38" name="テキスト ボックス 137"/>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4" name="楕円 143"/>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45"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46" name="楕円 145"/>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47" name="テキスト ボックス 146"/>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48" name="楕円 147"/>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49" name="テキスト ボックス 14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0" name="楕円 149"/>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1" name="テキスト ボックス 150"/>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2" name="楕円 151"/>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3" name="テキスト ボックス 15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人件費については、対前年比</a:t>
          </a: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％と増加している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物件費については、対前年比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18.0</a:t>
          </a:r>
          <a:r>
            <a:rPr kumimoji="1" lang="ja-JP" altLang="ja-JP" sz="1100">
              <a:solidFill>
                <a:sysClr val="windowText" lastClr="000000"/>
              </a:solidFill>
              <a:effectLst/>
              <a:latin typeface="+mn-lt"/>
              <a:ea typeface="+mn-ea"/>
              <a:cs typeface="+mn-cs"/>
            </a:rPr>
            <a:t>％と減少している。これは臨時職員の会計年度任用職員制度の移行に伴い、前年までは物件費として計上していた臨時職員の賃金が、今年度より会計年度任用職員報酬等として人件費で計上されているためと考え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今後は行財政改革や業務の見直しにより事業の適正化に努め、経費削減に努める。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80662</xdr:rowOff>
    </xdr:from>
    <xdr:to>
      <xdr:col>23</xdr:col>
      <xdr:colOff>133350</xdr:colOff>
      <xdr:row>80</xdr:row>
      <xdr:rowOff>86855</xdr:rowOff>
    </xdr:to>
    <xdr:cxnSp macro="">
      <xdr:nvCxnSpPr>
        <xdr:cNvPr id="188" name="直線コネクタ 187"/>
        <xdr:cNvCxnSpPr/>
      </xdr:nvCxnSpPr>
      <xdr:spPr>
        <a:xfrm flipV="1">
          <a:off x="4114800" y="13796662"/>
          <a:ext cx="8382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71464</xdr:rowOff>
    </xdr:from>
    <xdr:to>
      <xdr:col>19</xdr:col>
      <xdr:colOff>133350</xdr:colOff>
      <xdr:row>80</xdr:row>
      <xdr:rowOff>86855</xdr:rowOff>
    </xdr:to>
    <xdr:cxnSp macro="">
      <xdr:nvCxnSpPr>
        <xdr:cNvPr id="191" name="直線コネクタ 190"/>
        <xdr:cNvCxnSpPr/>
      </xdr:nvCxnSpPr>
      <xdr:spPr>
        <a:xfrm>
          <a:off x="3225800" y="13787464"/>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112334</xdr:rowOff>
    </xdr:from>
    <xdr:to>
      <xdr:col>19</xdr:col>
      <xdr:colOff>184150</xdr:colOff>
      <xdr:row>80</xdr:row>
      <xdr:rowOff>42484</xdr:rowOff>
    </xdr:to>
    <xdr:sp macro="" textlink="">
      <xdr:nvSpPr>
        <xdr:cNvPr id="192" name="フローチャート: 判断 191"/>
        <xdr:cNvSpPr/>
      </xdr:nvSpPr>
      <xdr:spPr>
        <a:xfrm>
          <a:off x="4064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52661</xdr:rowOff>
    </xdr:from>
    <xdr:ext cx="736600" cy="259045"/>
    <xdr:sp macro="" textlink="">
      <xdr:nvSpPr>
        <xdr:cNvPr id="193" name="テキスト ボックス 192"/>
        <xdr:cNvSpPr txBox="1"/>
      </xdr:nvSpPr>
      <xdr:spPr>
        <a:xfrm>
          <a:off x="3733800" y="13425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30533</xdr:rowOff>
    </xdr:from>
    <xdr:to>
      <xdr:col>15</xdr:col>
      <xdr:colOff>82550</xdr:colOff>
      <xdr:row>80</xdr:row>
      <xdr:rowOff>71464</xdr:rowOff>
    </xdr:to>
    <xdr:cxnSp macro="">
      <xdr:nvCxnSpPr>
        <xdr:cNvPr id="194" name="直線コネクタ 193"/>
        <xdr:cNvCxnSpPr/>
      </xdr:nvCxnSpPr>
      <xdr:spPr>
        <a:xfrm>
          <a:off x="2336800" y="1374653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103668</xdr:rowOff>
    </xdr:from>
    <xdr:to>
      <xdr:col>15</xdr:col>
      <xdr:colOff>133350</xdr:colOff>
      <xdr:row>80</xdr:row>
      <xdr:rowOff>33818</xdr:rowOff>
    </xdr:to>
    <xdr:sp macro="" textlink="">
      <xdr:nvSpPr>
        <xdr:cNvPr id="195" name="フローチャート: 判断 194"/>
        <xdr:cNvSpPr/>
      </xdr:nvSpPr>
      <xdr:spPr>
        <a:xfrm>
          <a:off x="3175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43995</xdr:rowOff>
    </xdr:from>
    <xdr:ext cx="762000" cy="259045"/>
    <xdr:sp macro="" textlink="">
      <xdr:nvSpPr>
        <xdr:cNvPr id="196" name="テキスト ボックス 195"/>
        <xdr:cNvSpPr txBox="1"/>
      </xdr:nvSpPr>
      <xdr:spPr>
        <a:xfrm>
          <a:off x="2844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20641</xdr:rowOff>
    </xdr:from>
    <xdr:to>
      <xdr:col>11</xdr:col>
      <xdr:colOff>31750</xdr:colOff>
      <xdr:row>80</xdr:row>
      <xdr:rowOff>30533</xdr:rowOff>
    </xdr:to>
    <xdr:cxnSp macro="">
      <xdr:nvCxnSpPr>
        <xdr:cNvPr id="197" name="直線コネクタ 196"/>
        <xdr:cNvCxnSpPr/>
      </xdr:nvCxnSpPr>
      <xdr:spPr>
        <a:xfrm>
          <a:off x="1447800" y="13736641"/>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102056</xdr:rowOff>
    </xdr:from>
    <xdr:to>
      <xdr:col>11</xdr:col>
      <xdr:colOff>82550</xdr:colOff>
      <xdr:row>80</xdr:row>
      <xdr:rowOff>32206</xdr:rowOff>
    </xdr:to>
    <xdr:sp macro="" textlink="">
      <xdr:nvSpPr>
        <xdr:cNvPr id="198" name="フローチャート: 判断 197"/>
        <xdr:cNvSpPr/>
      </xdr:nvSpPr>
      <xdr:spPr>
        <a:xfrm>
          <a:off x="2286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42383</xdr:rowOff>
    </xdr:from>
    <xdr:ext cx="762000" cy="259045"/>
    <xdr:sp macro="" textlink="">
      <xdr:nvSpPr>
        <xdr:cNvPr id="199" name="テキスト ボックス 198"/>
        <xdr:cNvSpPr txBox="1"/>
      </xdr:nvSpPr>
      <xdr:spPr>
        <a:xfrm>
          <a:off x="1955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106821</xdr:rowOff>
    </xdr:from>
    <xdr:to>
      <xdr:col>7</xdr:col>
      <xdr:colOff>31750</xdr:colOff>
      <xdr:row>80</xdr:row>
      <xdr:rowOff>36971</xdr:rowOff>
    </xdr:to>
    <xdr:sp macro="" textlink="">
      <xdr:nvSpPr>
        <xdr:cNvPr id="200" name="フローチャート: 判断 199"/>
        <xdr:cNvSpPr/>
      </xdr:nvSpPr>
      <xdr:spPr>
        <a:xfrm>
          <a:off x="1397000" y="13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47148</xdr:rowOff>
    </xdr:from>
    <xdr:ext cx="762000" cy="259045"/>
    <xdr:sp macro="" textlink="">
      <xdr:nvSpPr>
        <xdr:cNvPr id="201" name="テキスト ボックス 200"/>
        <xdr:cNvSpPr txBox="1"/>
      </xdr:nvSpPr>
      <xdr:spPr>
        <a:xfrm>
          <a:off x="1066800" y="1342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29862</xdr:rowOff>
    </xdr:from>
    <xdr:to>
      <xdr:col>23</xdr:col>
      <xdr:colOff>184150</xdr:colOff>
      <xdr:row>80</xdr:row>
      <xdr:rowOff>131462</xdr:rowOff>
    </xdr:to>
    <xdr:sp macro="" textlink="">
      <xdr:nvSpPr>
        <xdr:cNvPr id="207" name="楕円 206"/>
        <xdr:cNvSpPr/>
      </xdr:nvSpPr>
      <xdr:spPr>
        <a:xfrm>
          <a:off x="4902200" y="137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122589</xdr:rowOff>
    </xdr:from>
    <xdr:ext cx="762000" cy="259045"/>
    <xdr:sp macro="" textlink="">
      <xdr:nvSpPr>
        <xdr:cNvPr id="208" name="人件費・物件費等の状況該当値テキスト"/>
        <xdr:cNvSpPr txBox="1"/>
      </xdr:nvSpPr>
      <xdr:spPr>
        <a:xfrm>
          <a:off x="5041900" y="136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36055</xdr:rowOff>
    </xdr:from>
    <xdr:to>
      <xdr:col>19</xdr:col>
      <xdr:colOff>184150</xdr:colOff>
      <xdr:row>80</xdr:row>
      <xdr:rowOff>137655</xdr:rowOff>
    </xdr:to>
    <xdr:sp macro="" textlink="">
      <xdr:nvSpPr>
        <xdr:cNvPr id="209" name="楕円 208"/>
        <xdr:cNvSpPr/>
      </xdr:nvSpPr>
      <xdr:spPr>
        <a:xfrm>
          <a:off x="4064000" y="137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122432</xdr:rowOff>
    </xdr:from>
    <xdr:ext cx="736600" cy="259045"/>
    <xdr:sp macro="" textlink="">
      <xdr:nvSpPr>
        <xdr:cNvPr id="210" name="テキスト ボックス 209"/>
        <xdr:cNvSpPr txBox="1"/>
      </xdr:nvSpPr>
      <xdr:spPr>
        <a:xfrm>
          <a:off x="3733800" y="1383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20664</xdr:rowOff>
    </xdr:from>
    <xdr:to>
      <xdr:col>15</xdr:col>
      <xdr:colOff>133350</xdr:colOff>
      <xdr:row>80</xdr:row>
      <xdr:rowOff>122264</xdr:rowOff>
    </xdr:to>
    <xdr:sp macro="" textlink="">
      <xdr:nvSpPr>
        <xdr:cNvPr id="211" name="楕円 210"/>
        <xdr:cNvSpPr/>
      </xdr:nvSpPr>
      <xdr:spPr>
        <a:xfrm>
          <a:off x="3175000" y="137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107041</xdr:rowOff>
    </xdr:from>
    <xdr:ext cx="762000" cy="259045"/>
    <xdr:sp macro="" textlink="">
      <xdr:nvSpPr>
        <xdr:cNvPr id="212" name="テキスト ボックス 211"/>
        <xdr:cNvSpPr txBox="1"/>
      </xdr:nvSpPr>
      <xdr:spPr>
        <a:xfrm>
          <a:off x="2844800" y="138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151183</xdr:rowOff>
    </xdr:from>
    <xdr:to>
      <xdr:col>11</xdr:col>
      <xdr:colOff>82550</xdr:colOff>
      <xdr:row>80</xdr:row>
      <xdr:rowOff>81333</xdr:rowOff>
    </xdr:to>
    <xdr:sp macro="" textlink="">
      <xdr:nvSpPr>
        <xdr:cNvPr id="213" name="楕円 212"/>
        <xdr:cNvSpPr/>
      </xdr:nvSpPr>
      <xdr:spPr>
        <a:xfrm>
          <a:off x="2286000" y="136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66110</xdr:rowOff>
    </xdr:from>
    <xdr:ext cx="762000" cy="259045"/>
    <xdr:sp macro="" textlink="">
      <xdr:nvSpPr>
        <xdr:cNvPr id="214" name="テキスト ボックス 213"/>
        <xdr:cNvSpPr txBox="1"/>
      </xdr:nvSpPr>
      <xdr:spPr>
        <a:xfrm>
          <a:off x="1955800" y="137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141291</xdr:rowOff>
    </xdr:from>
    <xdr:to>
      <xdr:col>7</xdr:col>
      <xdr:colOff>31750</xdr:colOff>
      <xdr:row>80</xdr:row>
      <xdr:rowOff>71441</xdr:rowOff>
    </xdr:to>
    <xdr:sp macro="" textlink="">
      <xdr:nvSpPr>
        <xdr:cNvPr id="215" name="楕円 214"/>
        <xdr:cNvSpPr/>
      </xdr:nvSpPr>
      <xdr:spPr>
        <a:xfrm>
          <a:off x="1397000" y="136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56218</xdr:rowOff>
    </xdr:from>
    <xdr:ext cx="762000" cy="259045"/>
    <xdr:sp macro="" textlink="">
      <xdr:nvSpPr>
        <xdr:cNvPr id="216" name="テキスト ボックス 215"/>
        <xdr:cNvSpPr txBox="1"/>
      </xdr:nvSpPr>
      <xdr:spPr>
        <a:xfrm>
          <a:off x="1066800" y="1377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年度からの給料表の構造見直し、職務・職責に応じた構造への転換を図り、職務級間の給与水準の縮小、枠外昇給制度や各種手当の廃止などの措置を講じている。今後も引き続き給与適正化に努める。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28956</xdr:rowOff>
    </xdr:from>
    <xdr:to>
      <xdr:col>81</xdr:col>
      <xdr:colOff>44450</xdr:colOff>
      <xdr:row>88</xdr:row>
      <xdr:rowOff>135128</xdr:rowOff>
    </xdr:to>
    <xdr:cxnSp macro="">
      <xdr:nvCxnSpPr>
        <xdr:cNvPr id="248" name="直線コネクタ 247"/>
        <xdr:cNvCxnSpPr/>
      </xdr:nvCxnSpPr>
      <xdr:spPr>
        <a:xfrm flipV="1">
          <a:off x="16179800" y="1511655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142494</xdr:rowOff>
    </xdr:from>
    <xdr:to>
      <xdr:col>77</xdr:col>
      <xdr:colOff>44450</xdr:colOff>
      <xdr:row>88</xdr:row>
      <xdr:rowOff>135128</xdr:rowOff>
    </xdr:to>
    <xdr:cxnSp macro="">
      <xdr:nvCxnSpPr>
        <xdr:cNvPr id="251" name="直線コネクタ 250"/>
        <xdr:cNvCxnSpPr/>
      </xdr:nvCxnSpPr>
      <xdr:spPr>
        <a:xfrm>
          <a:off x="15290800" y="1505864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137668</xdr:rowOff>
    </xdr:from>
    <xdr:to>
      <xdr:col>77</xdr:col>
      <xdr:colOff>95250</xdr:colOff>
      <xdr:row>87</xdr:row>
      <xdr:rowOff>67818</xdr:rowOff>
    </xdr:to>
    <xdr:sp macro="" textlink="">
      <xdr:nvSpPr>
        <xdr:cNvPr id="252" name="フローチャート: 判断 251"/>
        <xdr:cNvSpPr/>
      </xdr:nvSpPr>
      <xdr:spPr>
        <a:xfrm>
          <a:off x="16129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77995</xdr:rowOff>
    </xdr:from>
    <xdr:ext cx="736600" cy="259045"/>
    <xdr:sp macro="" textlink="">
      <xdr:nvSpPr>
        <xdr:cNvPr id="253" name="テキスト ボックス 252"/>
        <xdr:cNvSpPr txBox="1"/>
      </xdr:nvSpPr>
      <xdr:spPr>
        <a:xfrm>
          <a:off x="15798800" y="1465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113537</xdr:rowOff>
    </xdr:from>
    <xdr:to>
      <xdr:col>72</xdr:col>
      <xdr:colOff>203200</xdr:colOff>
      <xdr:row>87</xdr:row>
      <xdr:rowOff>142494</xdr:rowOff>
    </xdr:to>
    <xdr:cxnSp macro="">
      <xdr:nvCxnSpPr>
        <xdr:cNvPr id="254" name="直線コネクタ 253"/>
        <xdr:cNvCxnSpPr/>
      </xdr:nvCxnSpPr>
      <xdr:spPr>
        <a:xfrm>
          <a:off x="14401800" y="150296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118363</xdr:rowOff>
    </xdr:from>
    <xdr:to>
      <xdr:col>73</xdr:col>
      <xdr:colOff>44450</xdr:colOff>
      <xdr:row>87</xdr:row>
      <xdr:rowOff>48513</xdr:rowOff>
    </xdr:to>
    <xdr:sp macro="" textlink="">
      <xdr:nvSpPr>
        <xdr:cNvPr id="255" name="フローチャート: 判断 254"/>
        <xdr:cNvSpPr/>
      </xdr:nvSpPr>
      <xdr:spPr>
        <a:xfrm>
          <a:off x="15240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58690</xdr:rowOff>
    </xdr:from>
    <xdr:ext cx="762000" cy="259045"/>
    <xdr:sp macro="" textlink="">
      <xdr:nvSpPr>
        <xdr:cNvPr id="256" name="テキスト ボックス 255"/>
        <xdr:cNvSpPr txBox="1"/>
      </xdr:nvSpPr>
      <xdr:spPr>
        <a:xfrm>
          <a:off x="14909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113537</xdr:rowOff>
    </xdr:from>
    <xdr:to>
      <xdr:col>68</xdr:col>
      <xdr:colOff>152400</xdr:colOff>
      <xdr:row>88</xdr:row>
      <xdr:rowOff>19304</xdr:rowOff>
    </xdr:to>
    <xdr:cxnSp macro="">
      <xdr:nvCxnSpPr>
        <xdr:cNvPr id="257" name="直線コネクタ 256"/>
        <xdr:cNvCxnSpPr/>
      </xdr:nvCxnSpPr>
      <xdr:spPr>
        <a:xfrm flipV="1">
          <a:off x="13512800" y="15029687"/>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166624</xdr:rowOff>
    </xdr:from>
    <xdr:to>
      <xdr:col>68</xdr:col>
      <xdr:colOff>203200</xdr:colOff>
      <xdr:row>87</xdr:row>
      <xdr:rowOff>96774</xdr:rowOff>
    </xdr:to>
    <xdr:sp macro="" textlink="">
      <xdr:nvSpPr>
        <xdr:cNvPr id="258" name="フローチャート: 判断 257"/>
        <xdr:cNvSpPr/>
      </xdr:nvSpPr>
      <xdr:spPr>
        <a:xfrm>
          <a:off x="14351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106951</xdr:rowOff>
    </xdr:from>
    <xdr:ext cx="762000" cy="259045"/>
    <xdr:sp macro="" textlink="">
      <xdr:nvSpPr>
        <xdr:cNvPr id="259" name="テキスト ボックス 258"/>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166624</xdr:rowOff>
    </xdr:from>
    <xdr:to>
      <xdr:col>64</xdr:col>
      <xdr:colOff>152400</xdr:colOff>
      <xdr:row>87</xdr:row>
      <xdr:rowOff>96774</xdr:rowOff>
    </xdr:to>
    <xdr:sp macro="" textlink="">
      <xdr:nvSpPr>
        <xdr:cNvPr id="260" name="フローチャート: 判断 259"/>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106951</xdr:rowOff>
    </xdr:from>
    <xdr:ext cx="762000" cy="259045"/>
    <xdr:sp macro="" textlink="">
      <xdr:nvSpPr>
        <xdr:cNvPr id="261" name="テキスト ボックス 260"/>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67" name="楕円 266"/>
        <xdr:cNvSpPr/>
      </xdr:nvSpPr>
      <xdr:spPr>
        <a:xfrm>
          <a:off x="169672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121683</xdr:rowOff>
    </xdr:from>
    <xdr:ext cx="762000" cy="259045"/>
    <xdr:sp macro="" textlink="">
      <xdr:nvSpPr>
        <xdr:cNvPr id="268" name="給与水準   （国との比較）該当値テキスト"/>
        <xdr:cNvSpPr txBox="1"/>
      </xdr:nvSpPr>
      <xdr:spPr>
        <a:xfrm>
          <a:off x="17106900" y="150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84328</xdr:rowOff>
    </xdr:from>
    <xdr:to>
      <xdr:col>77</xdr:col>
      <xdr:colOff>95250</xdr:colOff>
      <xdr:row>89</xdr:row>
      <xdr:rowOff>14478</xdr:rowOff>
    </xdr:to>
    <xdr:sp macro="" textlink="">
      <xdr:nvSpPr>
        <xdr:cNvPr id="269" name="楕円 268"/>
        <xdr:cNvSpPr/>
      </xdr:nvSpPr>
      <xdr:spPr>
        <a:xfrm>
          <a:off x="16129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170705</xdr:rowOff>
    </xdr:from>
    <xdr:ext cx="736600" cy="259045"/>
    <xdr:sp macro="" textlink="">
      <xdr:nvSpPr>
        <xdr:cNvPr id="270" name="テキスト ボックス 269"/>
        <xdr:cNvSpPr txBox="1"/>
      </xdr:nvSpPr>
      <xdr:spPr>
        <a:xfrm>
          <a:off x="15798800" y="1525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91694</xdr:rowOff>
    </xdr:from>
    <xdr:to>
      <xdr:col>73</xdr:col>
      <xdr:colOff>44450</xdr:colOff>
      <xdr:row>88</xdr:row>
      <xdr:rowOff>21844</xdr:rowOff>
    </xdr:to>
    <xdr:sp macro="" textlink="">
      <xdr:nvSpPr>
        <xdr:cNvPr id="271" name="楕円 270"/>
        <xdr:cNvSpPr/>
      </xdr:nvSpPr>
      <xdr:spPr>
        <a:xfrm>
          <a:off x="15240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6621</xdr:rowOff>
    </xdr:from>
    <xdr:ext cx="762000" cy="259045"/>
    <xdr:sp macro="" textlink="">
      <xdr:nvSpPr>
        <xdr:cNvPr id="272" name="テキスト ボックス 271"/>
        <xdr:cNvSpPr txBox="1"/>
      </xdr:nvSpPr>
      <xdr:spPr>
        <a:xfrm>
          <a:off x="14909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62737</xdr:rowOff>
    </xdr:from>
    <xdr:to>
      <xdr:col>68</xdr:col>
      <xdr:colOff>203200</xdr:colOff>
      <xdr:row>87</xdr:row>
      <xdr:rowOff>164337</xdr:rowOff>
    </xdr:to>
    <xdr:sp macro="" textlink="">
      <xdr:nvSpPr>
        <xdr:cNvPr id="273" name="楕円 272"/>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149114</xdr:rowOff>
    </xdr:from>
    <xdr:ext cx="762000" cy="259045"/>
    <xdr:sp macro="" textlink="">
      <xdr:nvSpPr>
        <xdr:cNvPr id="274" name="テキスト ボックス 273"/>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75" name="楕円 274"/>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76" name="テキスト ボックス 275"/>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「定員適正化計画（令和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年度）」に基づき職員の削減を実施しているが、随時見直しを図るなど適正な定員管理に努める。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6900</xdr:rowOff>
    </xdr:from>
    <xdr:to>
      <xdr:col>81</xdr:col>
      <xdr:colOff>44450</xdr:colOff>
      <xdr:row>60</xdr:row>
      <xdr:rowOff>11726</xdr:rowOff>
    </xdr:to>
    <xdr:cxnSp macro="">
      <xdr:nvCxnSpPr>
        <xdr:cNvPr id="310" name="直線コネクタ 309"/>
        <xdr:cNvCxnSpPr/>
      </xdr:nvCxnSpPr>
      <xdr:spPr>
        <a:xfrm>
          <a:off x="16179800" y="102939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166888</xdr:rowOff>
    </xdr:from>
    <xdr:to>
      <xdr:col>77</xdr:col>
      <xdr:colOff>44450</xdr:colOff>
      <xdr:row>60</xdr:row>
      <xdr:rowOff>6900</xdr:rowOff>
    </xdr:to>
    <xdr:cxnSp macro="">
      <xdr:nvCxnSpPr>
        <xdr:cNvPr id="313" name="直線コネクタ 312"/>
        <xdr:cNvCxnSpPr/>
      </xdr:nvCxnSpPr>
      <xdr:spPr>
        <a:xfrm>
          <a:off x="15290800" y="102824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90149</xdr:rowOff>
    </xdr:from>
    <xdr:to>
      <xdr:col>77</xdr:col>
      <xdr:colOff>95250</xdr:colOff>
      <xdr:row>60</xdr:row>
      <xdr:rowOff>20299</xdr:rowOff>
    </xdr:to>
    <xdr:sp macro="" textlink="">
      <xdr:nvSpPr>
        <xdr:cNvPr id="314" name="フローチャート: 判断 313"/>
        <xdr:cNvSpPr/>
      </xdr:nvSpPr>
      <xdr:spPr>
        <a:xfrm>
          <a:off x="16129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30476</xdr:rowOff>
    </xdr:from>
    <xdr:ext cx="736600" cy="259045"/>
    <xdr:sp macro="" textlink="">
      <xdr:nvSpPr>
        <xdr:cNvPr id="315" name="テキスト ボックス 314"/>
        <xdr:cNvSpPr txBox="1"/>
      </xdr:nvSpPr>
      <xdr:spPr>
        <a:xfrm>
          <a:off x="15798800" y="997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160856</xdr:rowOff>
    </xdr:from>
    <xdr:to>
      <xdr:col>72</xdr:col>
      <xdr:colOff>203200</xdr:colOff>
      <xdr:row>59</xdr:row>
      <xdr:rowOff>166888</xdr:rowOff>
    </xdr:to>
    <xdr:cxnSp macro="">
      <xdr:nvCxnSpPr>
        <xdr:cNvPr id="316" name="直線コネクタ 315"/>
        <xdr:cNvCxnSpPr/>
      </xdr:nvCxnSpPr>
      <xdr:spPr>
        <a:xfrm>
          <a:off x="14401800" y="102764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75671</xdr:rowOff>
    </xdr:from>
    <xdr:to>
      <xdr:col>73</xdr:col>
      <xdr:colOff>44450</xdr:colOff>
      <xdr:row>60</xdr:row>
      <xdr:rowOff>5821</xdr:rowOff>
    </xdr:to>
    <xdr:sp macro="" textlink="">
      <xdr:nvSpPr>
        <xdr:cNvPr id="317" name="フローチャート: 判断 316"/>
        <xdr:cNvSpPr/>
      </xdr:nvSpPr>
      <xdr:spPr>
        <a:xfrm>
          <a:off x="15240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15998</xdr:rowOff>
    </xdr:from>
    <xdr:ext cx="762000" cy="259045"/>
    <xdr:sp macro="" textlink="">
      <xdr:nvSpPr>
        <xdr:cNvPr id="318" name="テキスト ボックス 317"/>
        <xdr:cNvSpPr txBox="1"/>
      </xdr:nvSpPr>
      <xdr:spPr>
        <a:xfrm>
          <a:off x="14909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147786</xdr:rowOff>
    </xdr:from>
    <xdr:to>
      <xdr:col>68</xdr:col>
      <xdr:colOff>152400</xdr:colOff>
      <xdr:row>59</xdr:row>
      <xdr:rowOff>160856</xdr:rowOff>
    </xdr:to>
    <xdr:cxnSp macro="">
      <xdr:nvCxnSpPr>
        <xdr:cNvPr id="319" name="直線コネクタ 318"/>
        <xdr:cNvCxnSpPr/>
      </xdr:nvCxnSpPr>
      <xdr:spPr>
        <a:xfrm>
          <a:off x="13512800" y="10263336"/>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74263</xdr:rowOff>
    </xdr:from>
    <xdr:to>
      <xdr:col>68</xdr:col>
      <xdr:colOff>203200</xdr:colOff>
      <xdr:row>60</xdr:row>
      <xdr:rowOff>4413</xdr:rowOff>
    </xdr:to>
    <xdr:sp macro="" textlink="">
      <xdr:nvSpPr>
        <xdr:cNvPr id="320" name="フローチャート: 判断 319"/>
        <xdr:cNvSpPr/>
      </xdr:nvSpPr>
      <xdr:spPr>
        <a:xfrm>
          <a:off x="14351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14590</xdr:rowOff>
    </xdr:from>
    <xdr:ext cx="762000" cy="259045"/>
    <xdr:sp macro="" textlink="">
      <xdr:nvSpPr>
        <xdr:cNvPr id="321" name="テキスト ボックス 320"/>
        <xdr:cNvSpPr txBox="1"/>
      </xdr:nvSpPr>
      <xdr:spPr>
        <a:xfrm>
          <a:off x="14020800" y="99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77883</xdr:rowOff>
    </xdr:from>
    <xdr:to>
      <xdr:col>64</xdr:col>
      <xdr:colOff>152400</xdr:colOff>
      <xdr:row>60</xdr:row>
      <xdr:rowOff>8033</xdr:rowOff>
    </xdr:to>
    <xdr:sp macro="" textlink="">
      <xdr:nvSpPr>
        <xdr:cNvPr id="322" name="フローチャート: 判断 321"/>
        <xdr:cNvSpPr/>
      </xdr:nvSpPr>
      <xdr:spPr>
        <a:xfrm>
          <a:off x="13462000" y="10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18210</xdr:rowOff>
    </xdr:from>
    <xdr:ext cx="762000" cy="259045"/>
    <xdr:sp macro="" textlink="">
      <xdr:nvSpPr>
        <xdr:cNvPr id="323" name="テキスト ボックス 322"/>
        <xdr:cNvSpPr txBox="1"/>
      </xdr:nvSpPr>
      <xdr:spPr>
        <a:xfrm>
          <a:off x="13131800" y="996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132376</xdr:rowOff>
    </xdr:from>
    <xdr:to>
      <xdr:col>81</xdr:col>
      <xdr:colOff>95250</xdr:colOff>
      <xdr:row>60</xdr:row>
      <xdr:rowOff>62526</xdr:rowOff>
    </xdr:to>
    <xdr:sp macro="" textlink="">
      <xdr:nvSpPr>
        <xdr:cNvPr id="329" name="楕円 328"/>
        <xdr:cNvSpPr/>
      </xdr:nvSpPr>
      <xdr:spPr>
        <a:xfrm>
          <a:off x="169672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53653</xdr:rowOff>
    </xdr:from>
    <xdr:ext cx="762000" cy="259045"/>
    <xdr:sp macro="" textlink="">
      <xdr:nvSpPr>
        <xdr:cNvPr id="330" name="定員管理の状況該当値テキスト"/>
        <xdr:cNvSpPr txBox="1"/>
      </xdr:nvSpPr>
      <xdr:spPr>
        <a:xfrm>
          <a:off x="17106900" y="101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127550</xdr:rowOff>
    </xdr:from>
    <xdr:to>
      <xdr:col>77</xdr:col>
      <xdr:colOff>95250</xdr:colOff>
      <xdr:row>60</xdr:row>
      <xdr:rowOff>57700</xdr:rowOff>
    </xdr:to>
    <xdr:sp macro="" textlink="">
      <xdr:nvSpPr>
        <xdr:cNvPr id="331" name="楕円 330"/>
        <xdr:cNvSpPr/>
      </xdr:nvSpPr>
      <xdr:spPr>
        <a:xfrm>
          <a:off x="16129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42477</xdr:rowOff>
    </xdr:from>
    <xdr:ext cx="736600" cy="259045"/>
    <xdr:sp macro="" textlink="">
      <xdr:nvSpPr>
        <xdr:cNvPr id="332" name="テキスト ボックス 331"/>
        <xdr:cNvSpPr txBox="1"/>
      </xdr:nvSpPr>
      <xdr:spPr>
        <a:xfrm>
          <a:off x="15798800" y="103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116088</xdr:rowOff>
    </xdr:from>
    <xdr:to>
      <xdr:col>73</xdr:col>
      <xdr:colOff>44450</xdr:colOff>
      <xdr:row>60</xdr:row>
      <xdr:rowOff>46238</xdr:rowOff>
    </xdr:to>
    <xdr:sp macro="" textlink="">
      <xdr:nvSpPr>
        <xdr:cNvPr id="333" name="楕円 332"/>
        <xdr:cNvSpPr/>
      </xdr:nvSpPr>
      <xdr:spPr>
        <a:xfrm>
          <a:off x="15240000" y="102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31015</xdr:rowOff>
    </xdr:from>
    <xdr:ext cx="762000" cy="259045"/>
    <xdr:sp macro="" textlink="">
      <xdr:nvSpPr>
        <xdr:cNvPr id="334" name="テキスト ボックス 333"/>
        <xdr:cNvSpPr txBox="1"/>
      </xdr:nvSpPr>
      <xdr:spPr>
        <a:xfrm>
          <a:off x="14909800" y="1031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110056</xdr:rowOff>
    </xdr:from>
    <xdr:to>
      <xdr:col>68</xdr:col>
      <xdr:colOff>203200</xdr:colOff>
      <xdr:row>60</xdr:row>
      <xdr:rowOff>40206</xdr:rowOff>
    </xdr:to>
    <xdr:sp macro="" textlink="">
      <xdr:nvSpPr>
        <xdr:cNvPr id="335" name="楕円 334"/>
        <xdr:cNvSpPr/>
      </xdr:nvSpPr>
      <xdr:spPr>
        <a:xfrm>
          <a:off x="14351000" y="102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24983</xdr:rowOff>
    </xdr:from>
    <xdr:ext cx="762000" cy="259045"/>
    <xdr:sp macro="" textlink="">
      <xdr:nvSpPr>
        <xdr:cNvPr id="336" name="テキスト ボックス 335"/>
        <xdr:cNvSpPr txBox="1"/>
      </xdr:nvSpPr>
      <xdr:spPr>
        <a:xfrm>
          <a:off x="14020800" y="103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96986</xdr:rowOff>
    </xdr:from>
    <xdr:to>
      <xdr:col>64</xdr:col>
      <xdr:colOff>152400</xdr:colOff>
      <xdr:row>60</xdr:row>
      <xdr:rowOff>27136</xdr:rowOff>
    </xdr:to>
    <xdr:sp macro="" textlink="">
      <xdr:nvSpPr>
        <xdr:cNvPr id="337" name="楕円 336"/>
        <xdr:cNvSpPr/>
      </xdr:nvSpPr>
      <xdr:spPr>
        <a:xfrm>
          <a:off x="13462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11913</xdr:rowOff>
    </xdr:from>
    <xdr:ext cx="762000" cy="259045"/>
    <xdr:sp macro="" textlink="">
      <xdr:nvSpPr>
        <xdr:cNvPr id="338" name="テキスト ボックス 337"/>
        <xdr:cNvSpPr txBox="1"/>
      </xdr:nvSpPr>
      <xdr:spPr>
        <a:xfrm>
          <a:off x="13131800" y="102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実質公債費比率については、昨年</a:t>
          </a:r>
          <a:r>
            <a:rPr kumimoji="1" lang="ja-JP" altLang="en-US" sz="1100" b="0" i="0" baseline="0">
              <a:solidFill>
                <a:sysClr val="windowText" lastClr="000000"/>
              </a:solidFill>
              <a:effectLst/>
              <a:latin typeface="+mn-lt"/>
              <a:ea typeface="+mn-ea"/>
              <a:cs typeface="+mn-cs"/>
            </a:rPr>
            <a:t>度と同様になっている</a:t>
          </a:r>
          <a:r>
            <a:rPr kumimoji="1" lang="ja-JP" altLang="ja-JP" sz="1100" b="0" i="0" baseline="0">
              <a:solidFill>
                <a:sysClr val="windowText" lastClr="000000"/>
              </a:solidFill>
              <a:effectLst/>
              <a:latin typeface="+mn-lt"/>
              <a:ea typeface="+mn-ea"/>
              <a:cs typeface="+mn-cs"/>
            </a:rPr>
            <a:t>。今後、大型事業実施に伴う地方債の償還が始まるため、令和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年度をピークに実質公債費比率が増加する見込みである。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今後は、新発債を抑制するほか、新発債の償還年限の調整等により公債費負担の平準化に努める。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9313</xdr:rowOff>
    </xdr:to>
    <xdr:cxnSp macro="">
      <xdr:nvCxnSpPr>
        <xdr:cNvPr id="371" name="直線コネクタ 370"/>
        <xdr:cNvCxnSpPr/>
      </xdr:nvCxnSpPr>
      <xdr:spPr>
        <a:xfrm>
          <a:off x="16179800" y="721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9313</xdr:rowOff>
    </xdr:to>
    <xdr:cxnSp macro="">
      <xdr:nvCxnSpPr>
        <xdr:cNvPr id="374" name="直線コネクタ 373"/>
        <xdr:cNvCxnSpPr/>
      </xdr:nvCxnSpPr>
      <xdr:spPr>
        <a:xfrm>
          <a:off x="15290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75" name="フローチャート: 判断 37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76" name="テキスト ボックス 375"/>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148590</xdr:rowOff>
    </xdr:to>
    <xdr:cxnSp macro="">
      <xdr:nvCxnSpPr>
        <xdr:cNvPr id="377" name="直線コネクタ 376"/>
        <xdr:cNvCxnSpPr/>
      </xdr:nvCxnSpPr>
      <xdr:spPr>
        <a:xfrm>
          <a:off x="14401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78" name="フローチャート: 判断 37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79" name="テキスト ボックス 37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156633</xdr:rowOff>
    </xdr:to>
    <xdr:cxnSp macro="">
      <xdr:nvCxnSpPr>
        <xdr:cNvPr id="380" name="直線コネクタ 379"/>
        <xdr:cNvCxnSpPr/>
      </xdr:nvCxnSpPr>
      <xdr:spPr>
        <a:xfrm flipV="1">
          <a:off x="13512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1" name="フローチャート: 判断 38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2" name="テキスト ボックス 381"/>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83" name="フローチャート: 判断 382"/>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84" name="テキスト ボックス 383"/>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0" name="楕円 389"/>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1"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2" name="楕円 391"/>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3" name="テキスト ボックス 392"/>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4" name="楕円 39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5" name="テキスト ボックス 39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6" name="楕円 39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7" name="テキスト ボックス 39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8" name="楕円 397"/>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9" name="テキスト ボックス 398"/>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算定されなかったが、近年は施設の老朽化による地方債の借入が多く、地方債現在高が増加傾向にあるため、事業に優先順位を付け計画的な借入を実施していく。また、借入にあたっては、地方交付税措置のある有利な地方債を活用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を下回った。要因として、給与水準が類似団体と比較して低いためである。今後も「定員適正化計画」に基づく新規採用職員の抑制等による職員数の削減や各種手当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156718</xdr:rowOff>
    </xdr:to>
    <xdr:cxnSp macro="">
      <xdr:nvCxnSpPr>
        <xdr:cNvPr id="64" name="直線コネクタ 63"/>
        <xdr:cNvCxnSpPr/>
      </xdr:nvCxnSpPr>
      <xdr:spPr>
        <a:xfrm>
          <a:off x="3987800" y="63677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37846</xdr:rowOff>
    </xdr:to>
    <xdr:cxnSp macro="">
      <xdr:nvCxnSpPr>
        <xdr:cNvPr id="67" name="直線コネクタ 66"/>
        <xdr:cNvCxnSpPr/>
      </xdr:nvCxnSpPr>
      <xdr:spPr>
        <a:xfrm flipV="1">
          <a:off x="3098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37846</xdr:rowOff>
    </xdr:to>
    <xdr:cxnSp macro="">
      <xdr:nvCxnSpPr>
        <xdr:cNvPr id="70" name="直線コネクタ 69"/>
        <xdr:cNvCxnSpPr/>
      </xdr:nvCxnSpPr>
      <xdr:spPr>
        <a:xfrm>
          <a:off x="2209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5842</xdr:rowOff>
    </xdr:to>
    <xdr:cxnSp macro="">
      <xdr:nvCxnSpPr>
        <xdr:cNvPr id="73" name="直線コネクタ 72"/>
        <xdr:cNvCxnSpPr/>
      </xdr:nvCxnSpPr>
      <xdr:spPr>
        <a:xfrm>
          <a:off x="1320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物件費に係る経常収支比率は類似団体平均を上回っている</a:t>
          </a:r>
          <a:r>
            <a:rPr kumimoji="1" lang="ja-JP" altLang="en-US" sz="1100" b="0" i="0" baseline="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％と減少している。これは臨時職員の会計年度任用職員制度の移行に</a:t>
          </a:r>
          <a:r>
            <a:rPr kumimoji="1" lang="ja-JP" altLang="ja-JP" sz="1100">
              <a:solidFill>
                <a:sysClr val="windowText" lastClr="000000"/>
              </a:solidFill>
              <a:effectLst/>
              <a:latin typeface="+mn-lt"/>
              <a:ea typeface="+mn-ea"/>
              <a:cs typeface="+mn-cs"/>
            </a:rPr>
            <a:t>伴い、前年までは物件費として計上していた臨時職員の賃金が、今年度より会計年度任用職員報酬等として人件費で計上されているためと考えられる。</a:t>
          </a:r>
          <a:endParaRPr lang="ja-JP" altLang="ja-JP">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近年電算業務に係る物件費が増加傾向にあるため、今後は委託内容の見直しにより適正化を図る。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50800</xdr:rowOff>
    </xdr:to>
    <xdr:cxnSp macro="">
      <xdr:nvCxnSpPr>
        <xdr:cNvPr id="124" name="直線コネクタ 123"/>
        <xdr:cNvCxnSpPr/>
      </xdr:nvCxnSpPr>
      <xdr:spPr>
        <a:xfrm flipV="1">
          <a:off x="15671800" y="27940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50800</xdr:rowOff>
    </xdr:to>
    <xdr:cxnSp macro="">
      <xdr:nvCxnSpPr>
        <xdr:cNvPr id="127" name="直線コネクタ 126"/>
        <xdr:cNvCxnSpPr/>
      </xdr:nvCxnSpPr>
      <xdr:spPr>
        <a:xfrm>
          <a:off x="14782800" y="2923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167640</xdr:rowOff>
    </xdr:from>
    <xdr:to>
      <xdr:col>78</xdr:col>
      <xdr:colOff>120650</xdr:colOff>
      <xdr:row>16</xdr:row>
      <xdr:rowOff>97790</xdr:rowOff>
    </xdr:to>
    <xdr:sp macro="" textlink="">
      <xdr:nvSpPr>
        <xdr:cNvPr id="128" name="フローチャート: 判断 127"/>
        <xdr:cNvSpPr/>
      </xdr:nvSpPr>
      <xdr:spPr>
        <a:xfrm>
          <a:off x="15621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107967</xdr:rowOff>
    </xdr:from>
    <xdr:ext cx="736600" cy="259045"/>
    <xdr:sp macro="" textlink="">
      <xdr:nvSpPr>
        <xdr:cNvPr id="129" name="テキスト ボックス 128"/>
        <xdr:cNvSpPr txBox="1"/>
      </xdr:nvSpPr>
      <xdr:spPr>
        <a:xfrm>
          <a:off x="15290800" y="250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8890</xdr:rowOff>
    </xdr:to>
    <xdr:cxnSp macro="">
      <xdr:nvCxnSpPr>
        <xdr:cNvPr id="130" name="直線コネクタ 129"/>
        <xdr:cNvCxnSpPr/>
      </xdr:nvCxnSpPr>
      <xdr:spPr>
        <a:xfrm>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167640</xdr:rowOff>
    </xdr:from>
    <xdr:to>
      <xdr:col>74</xdr:col>
      <xdr:colOff>31750</xdr:colOff>
      <xdr:row>16</xdr:row>
      <xdr:rowOff>97790</xdr:rowOff>
    </xdr:to>
    <xdr:sp macro="" textlink="">
      <xdr:nvSpPr>
        <xdr:cNvPr id="131" name="フローチャート: 判断 130"/>
        <xdr:cNvSpPr/>
      </xdr:nvSpPr>
      <xdr:spPr>
        <a:xfrm>
          <a:off x="14732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107967</xdr:rowOff>
    </xdr:from>
    <xdr:ext cx="762000" cy="259045"/>
    <xdr:sp macro="" textlink="">
      <xdr:nvSpPr>
        <xdr:cNvPr id="132" name="テキスト ボックス 131"/>
        <xdr:cNvSpPr txBox="1"/>
      </xdr:nvSpPr>
      <xdr:spPr>
        <a:xfrm>
          <a:off x="144018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161290</xdr:rowOff>
    </xdr:to>
    <xdr:cxnSp macro="">
      <xdr:nvCxnSpPr>
        <xdr:cNvPr id="133" name="直線コネクタ 132"/>
        <xdr:cNvCxnSpPr/>
      </xdr:nvCxnSpPr>
      <xdr:spPr>
        <a:xfrm flipV="1">
          <a:off x="13004800" y="2893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156210</xdr:rowOff>
    </xdr:from>
    <xdr:to>
      <xdr:col>69</xdr:col>
      <xdr:colOff>142875</xdr:colOff>
      <xdr:row>16</xdr:row>
      <xdr:rowOff>86360</xdr:rowOff>
    </xdr:to>
    <xdr:sp macro="" textlink="">
      <xdr:nvSpPr>
        <xdr:cNvPr id="134" name="フローチャート: 判断 133"/>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35" name="テキスト ボックス 134"/>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129540</xdr:rowOff>
    </xdr:from>
    <xdr:to>
      <xdr:col>65</xdr:col>
      <xdr:colOff>53975</xdr:colOff>
      <xdr:row>16</xdr:row>
      <xdr:rowOff>59690</xdr:rowOff>
    </xdr:to>
    <xdr:sp macro="" textlink="">
      <xdr:nvSpPr>
        <xdr:cNvPr id="136" name="フローチャート: 判断 135"/>
        <xdr:cNvSpPr/>
      </xdr:nvSpPr>
      <xdr:spPr>
        <a:xfrm>
          <a:off x="12954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69867</xdr:rowOff>
    </xdr:from>
    <xdr:ext cx="762000" cy="259045"/>
    <xdr:sp macro="" textlink="">
      <xdr:nvSpPr>
        <xdr:cNvPr id="137" name="テキスト ボックス 136"/>
        <xdr:cNvSpPr txBox="1"/>
      </xdr:nvSpPr>
      <xdr:spPr>
        <a:xfrm>
          <a:off x="12623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3" name="楕円 142"/>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4"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45" name="楕円 144"/>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46" name="テキスト ボックス 145"/>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7" name="楕円 146"/>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8" name="テキスト ボックス 147"/>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0" name="テキスト ボックス 149"/>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1" name="楕円 150"/>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2" name="テキスト ボックス 151"/>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扶助費に係る経常収支比率は、類似団体平均</a:t>
          </a:r>
          <a:r>
            <a:rPr kumimoji="1" lang="ja-JP" altLang="en-US" sz="1100" b="0" i="0" baseline="0">
              <a:solidFill>
                <a:sysClr val="windowText" lastClr="000000"/>
              </a:solidFill>
              <a:effectLst/>
              <a:latin typeface="+mn-lt"/>
              <a:ea typeface="+mn-ea"/>
              <a:cs typeface="+mn-cs"/>
            </a:rPr>
            <a:t>と同等である</a:t>
          </a:r>
          <a:r>
            <a:rPr kumimoji="1" lang="ja-JP" altLang="ja-JP"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今後は、高齢化に伴う高齢者福祉や障がい者医療費関係の社会保障費の増加が見込まれる。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4" name="直線コネクタ 183"/>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7" name="直線コネクタ 186"/>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8" name="フローチャート: 判断 187"/>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9" name="テキスト ボックス 18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1" name="フローチャート: 判断 190"/>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2" name="テキスト ボックス 19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3" name="直線コネクタ 192"/>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4" name="フローチャート: 判断 193"/>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5" name="テキスト ボックス 194"/>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196" name="フローチャート: 判断 195"/>
        <xdr:cNvSpPr/>
      </xdr:nvSpPr>
      <xdr:spPr>
        <a:xfrm>
          <a:off x="1270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197" name="テキスト ボックス 196"/>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6" name="テキスト ボックス 205"/>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8" name="テキスト ボックス 20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その他に係る経常収支比率は類似団体を下回っている。要因としては特別会計繰出金</a:t>
          </a:r>
          <a:r>
            <a:rPr kumimoji="1" lang="ja-JP" altLang="en-US" sz="1100" b="0" i="0" baseline="0">
              <a:solidFill>
                <a:sysClr val="windowText" lastClr="000000"/>
              </a:solidFill>
              <a:effectLst/>
              <a:latin typeface="+mn-lt"/>
              <a:ea typeface="+mn-ea"/>
              <a:cs typeface="+mn-cs"/>
            </a:rPr>
            <a:t>の増減率が減少した</a:t>
          </a:r>
          <a:r>
            <a:rPr kumimoji="1" lang="ja-JP" altLang="ja-JP" sz="1100" b="0" i="0" baseline="0">
              <a:solidFill>
                <a:sysClr val="windowText" lastClr="000000"/>
              </a:solidFill>
              <a:effectLst/>
              <a:latin typeface="+mn-lt"/>
              <a:ea typeface="+mn-ea"/>
              <a:cs typeface="+mn-cs"/>
            </a:rPr>
            <a:t>ためである。今後も国民健康保険事業等の保険料の適正化を図り、独立採算の原則に立ち応分の負担を求め、健全化に努める。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140716</xdr:rowOff>
    </xdr:to>
    <xdr:cxnSp macro="">
      <xdr:nvCxnSpPr>
        <xdr:cNvPr id="242" name="直線コネクタ 241"/>
        <xdr:cNvCxnSpPr/>
      </xdr:nvCxnSpPr>
      <xdr:spPr>
        <a:xfrm flipV="1">
          <a:off x="15671800" y="96504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140716</xdr:rowOff>
    </xdr:to>
    <xdr:cxnSp macro="">
      <xdr:nvCxnSpPr>
        <xdr:cNvPr id="245" name="直線コネクタ 244"/>
        <xdr:cNvCxnSpPr/>
      </xdr:nvCxnSpPr>
      <xdr:spPr>
        <a:xfrm>
          <a:off x="14782800" y="9604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46" name="フローチャート: 判断 245"/>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47" name="テキスト ボックス 246"/>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117856</xdr:rowOff>
    </xdr:to>
    <xdr:cxnSp macro="">
      <xdr:nvCxnSpPr>
        <xdr:cNvPr id="248" name="直線コネクタ 247"/>
        <xdr:cNvCxnSpPr/>
      </xdr:nvCxnSpPr>
      <xdr:spPr>
        <a:xfrm flipV="1">
          <a:off x="13893800" y="9604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49" name="フローチャート: 判断 248"/>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0" name="テキスト ボックス 249"/>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37846</xdr:rowOff>
    </xdr:to>
    <xdr:cxnSp macro="">
      <xdr:nvCxnSpPr>
        <xdr:cNvPr id="251" name="直線コネクタ 250"/>
        <xdr:cNvCxnSpPr/>
      </xdr:nvCxnSpPr>
      <xdr:spPr>
        <a:xfrm flipV="1">
          <a:off x="13004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14478</xdr:rowOff>
    </xdr:from>
    <xdr:to>
      <xdr:col>69</xdr:col>
      <xdr:colOff>142875</xdr:colOff>
      <xdr:row>57</xdr:row>
      <xdr:rowOff>116078</xdr:rowOff>
    </xdr:to>
    <xdr:sp macro="" textlink="">
      <xdr:nvSpPr>
        <xdr:cNvPr id="252" name="フローチャート: 判断 251"/>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53" name="テキスト ボックス 252"/>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4" name="フローチャート: 判断 253"/>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55" name="テキスト ボックス 254"/>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1" name="楕円 260"/>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2"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3" name="楕円 262"/>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64" name="テキスト ボックス 26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5" name="楕円 264"/>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6" name="テキスト ボックス 265"/>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7" name="楕円 266"/>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68" name="テキスト ボックス 267"/>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98823</xdr:rowOff>
    </xdr:from>
    <xdr:ext cx="762000" cy="259045"/>
    <xdr:sp macro="" textlink="">
      <xdr:nvSpPr>
        <xdr:cNvPr id="270" name="テキスト ボックス 269"/>
        <xdr:cNvSpPr txBox="1"/>
      </xdr:nvSpPr>
      <xdr:spPr>
        <a:xfrm>
          <a:off x="12623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補助</a:t>
          </a:r>
          <a:r>
            <a:rPr kumimoji="1" lang="ja-JP" altLang="en-US" sz="1100" b="0" i="0" baseline="0">
              <a:solidFill>
                <a:sysClr val="windowText" lastClr="000000"/>
              </a:solidFill>
              <a:effectLst/>
              <a:latin typeface="+mn-lt"/>
              <a:ea typeface="+mn-ea"/>
              <a:cs typeface="+mn-cs"/>
            </a:rPr>
            <a:t>費等</a:t>
          </a:r>
          <a:r>
            <a:rPr kumimoji="1" lang="ja-JP" altLang="ja-JP" sz="1100" b="0" i="0" baseline="0">
              <a:solidFill>
                <a:sysClr val="windowText" lastClr="000000"/>
              </a:solidFill>
              <a:effectLst/>
              <a:latin typeface="+mn-lt"/>
              <a:ea typeface="+mn-ea"/>
              <a:cs typeface="+mn-cs"/>
            </a:rPr>
            <a:t>に係る経常収支比率は類似団体を下回っている。今後も補助金等の見直しや廃止に努める。</a:t>
          </a:r>
          <a:endParaRPr lang="ja-JP" altLang="ja-JP" sz="1400">
            <a:solidFill>
              <a:sysClr val="windowText" lastClr="000000"/>
            </a:solidFill>
            <a:effectLst/>
          </a:endParaRPr>
        </a:p>
        <a:p>
          <a:pPr eaLnBrk="1" fontAlgn="auto" latinLnBrk="0" hangingPunct="1"/>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35560</xdr:rowOff>
    </xdr:to>
    <xdr:cxnSp macro="">
      <xdr:nvCxnSpPr>
        <xdr:cNvPr id="300" name="直線コネクタ 299"/>
        <xdr:cNvCxnSpPr/>
      </xdr:nvCxnSpPr>
      <xdr:spPr>
        <a:xfrm flipV="1">
          <a:off x="15671800" y="6157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168148</xdr:rowOff>
    </xdr:to>
    <xdr:cxnSp macro="">
      <xdr:nvCxnSpPr>
        <xdr:cNvPr id="303" name="直線コネクタ 302"/>
        <xdr:cNvCxnSpPr/>
      </xdr:nvCxnSpPr>
      <xdr:spPr>
        <a:xfrm flipV="1">
          <a:off x="14782800" y="62077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168148</xdr:rowOff>
    </xdr:to>
    <xdr:cxnSp macro="">
      <xdr:nvCxnSpPr>
        <xdr:cNvPr id="306" name="直線コネクタ 305"/>
        <xdr:cNvCxnSpPr/>
      </xdr:nvCxnSpPr>
      <xdr:spPr>
        <a:xfrm>
          <a:off x="13893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145288</xdr:rowOff>
    </xdr:to>
    <xdr:cxnSp macro="">
      <xdr:nvCxnSpPr>
        <xdr:cNvPr id="309" name="直線コネクタ 308"/>
        <xdr:cNvCxnSpPr/>
      </xdr:nvCxnSpPr>
      <xdr:spPr>
        <a:xfrm flipV="1">
          <a:off x="13004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0" name="フローチャート: 判断 30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1" name="テキスト ボックス 31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1" name="楕円 320"/>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2" name="テキスト ボックス 32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4" name="テキスト ボックス 323"/>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5" name="楕円 324"/>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6" name="テキスト ボックス 325"/>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7" name="楕円 326"/>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8" name="テキスト ボックス 327"/>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mn-lt"/>
              <a:ea typeface="+mn-ea"/>
              <a:cs typeface="+mn-cs"/>
            </a:rPr>
            <a:t>公債費に係る経常収支比率は、類似団体平均を上回っている。近年大型の建設工事が続いていることが要因である。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今後は、新発債を抑制するほか、新発債の償還年限の調整等により公債費負担の平準化に努める。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xdr:rowOff>
    </xdr:to>
    <xdr:cxnSp macro="">
      <xdr:nvCxnSpPr>
        <xdr:cNvPr id="360" name="直線コネクタ 359"/>
        <xdr:cNvCxnSpPr/>
      </xdr:nvCxnSpPr>
      <xdr:spPr>
        <a:xfrm>
          <a:off x="3987800" y="13324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123189</xdr:rowOff>
    </xdr:to>
    <xdr:cxnSp macro="">
      <xdr:nvCxnSpPr>
        <xdr:cNvPr id="363" name="直線コネクタ 362"/>
        <xdr:cNvCxnSpPr/>
      </xdr:nvCxnSpPr>
      <xdr:spPr>
        <a:xfrm>
          <a:off x="3098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57150</xdr:rowOff>
    </xdr:from>
    <xdr:to>
      <xdr:col>20</xdr:col>
      <xdr:colOff>38100</xdr:colOff>
      <xdr:row>76</xdr:row>
      <xdr:rowOff>158750</xdr:rowOff>
    </xdr:to>
    <xdr:sp macro="" textlink="">
      <xdr:nvSpPr>
        <xdr:cNvPr id="364" name="フローチャート: 判断 363"/>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65" name="テキスト ボックス 364"/>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123189</xdr:rowOff>
    </xdr:to>
    <xdr:cxnSp macro="">
      <xdr:nvCxnSpPr>
        <xdr:cNvPr id="366" name="直線コネクタ 365"/>
        <xdr:cNvCxnSpPr/>
      </xdr:nvCxnSpPr>
      <xdr:spPr>
        <a:xfrm flipV="1">
          <a:off x="2209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7" name="フローチャート: 判断 366"/>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68" name="テキスト ボックス 367"/>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43180</xdr:rowOff>
    </xdr:from>
    <xdr:to>
      <xdr:col>11</xdr:col>
      <xdr:colOff>9525</xdr:colOff>
      <xdr:row>77</xdr:row>
      <xdr:rowOff>123189</xdr:rowOff>
    </xdr:to>
    <xdr:cxnSp macro="">
      <xdr:nvCxnSpPr>
        <xdr:cNvPr id="369" name="直線コネクタ 368"/>
        <xdr:cNvCxnSpPr/>
      </xdr:nvCxnSpPr>
      <xdr:spPr>
        <a:xfrm>
          <a:off x="1320800" y="132448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70" name="フローチャート: 判断 369"/>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1" name="テキスト ボックス 370"/>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72" name="フローチャート: 判断 371"/>
        <xdr:cNvSpPr/>
      </xdr:nvSpPr>
      <xdr:spPr>
        <a:xfrm>
          <a:off x="1270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73" name="テキスト ボックス 372"/>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9" name="楕円 378"/>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80"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1" name="楕円 380"/>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2" name="テキスト ボックス 381"/>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4" name="テキスト ボックス 38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5" name="楕円 384"/>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6" name="テキスト ボックス 385"/>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7" name="楕円 386"/>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8" name="テキスト ボックス 387"/>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公債費以外に係る経常収支比率は類似団体平均を下回っている。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今後も経費節減に努め、財政健全化に努める。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62230</xdr:rowOff>
    </xdr:to>
    <xdr:cxnSp macro="">
      <xdr:nvCxnSpPr>
        <xdr:cNvPr id="421" name="直線コネクタ 420"/>
        <xdr:cNvCxnSpPr/>
      </xdr:nvCxnSpPr>
      <xdr:spPr>
        <a:xfrm flipV="1">
          <a:off x="15671800" y="13077189"/>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62230</xdr:rowOff>
    </xdr:to>
    <xdr:cxnSp macro="">
      <xdr:nvCxnSpPr>
        <xdr:cNvPr id="424" name="直線コネクタ 423"/>
        <xdr:cNvCxnSpPr/>
      </xdr:nvCxnSpPr>
      <xdr:spPr>
        <a:xfrm>
          <a:off x="14782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102870</xdr:rowOff>
    </xdr:from>
    <xdr:to>
      <xdr:col>78</xdr:col>
      <xdr:colOff>120650</xdr:colOff>
      <xdr:row>78</xdr:row>
      <xdr:rowOff>33020</xdr:rowOff>
    </xdr:to>
    <xdr:sp macro="" textlink="">
      <xdr:nvSpPr>
        <xdr:cNvPr id="425" name="フローチャート: 判断 424"/>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26" name="テキスト ボックス 425"/>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27939</xdr:rowOff>
    </xdr:to>
    <xdr:cxnSp macro="">
      <xdr:nvCxnSpPr>
        <xdr:cNvPr id="427" name="直線コネクタ 426"/>
        <xdr:cNvCxnSpPr/>
      </xdr:nvCxnSpPr>
      <xdr:spPr>
        <a:xfrm>
          <a:off x="13893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91439</xdr:rowOff>
    </xdr:from>
    <xdr:to>
      <xdr:col>74</xdr:col>
      <xdr:colOff>31750</xdr:colOff>
      <xdr:row>78</xdr:row>
      <xdr:rowOff>21589</xdr:rowOff>
    </xdr:to>
    <xdr:sp macro="" textlink="">
      <xdr:nvSpPr>
        <xdr:cNvPr id="428" name="フローチャート: 判断 427"/>
        <xdr:cNvSpPr/>
      </xdr:nvSpPr>
      <xdr:spPr>
        <a:xfrm>
          <a:off x="14732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6366</xdr:rowOff>
    </xdr:from>
    <xdr:ext cx="762000" cy="259045"/>
    <xdr:sp macro="" textlink="">
      <xdr:nvSpPr>
        <xdr:cNvPr id="429" name="テキスト ボックス 428"/>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92711</xdr:rowOff>
    </xdr:to>
    <xdr:cxnSp macro="">
      <xdr:nvCxnSpPr>
        <xdr:cNvPr id="430" name="直線コネクタ 429"/>
        <xdr:cNvCxnSpPr/>
      </xdr:nvCxnSpPr>
      <xdr:spPr>
        <a:xfrm flipV="1">
          <a:off x="13004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80011</xdr:rowOff>
    </xdr:from>
    <xdr:to>
      <xdr:col>69</xdr:col>
      <xdr:colOff>142875</xdr:colOff>
      <xdr:row>78</xdr:row>
      <xdr:rowOff>10161</xdr:rowOff>
    </xdr:to>
    <xdr:sp macro="" textlink="">
      <xdr:nvSpPr>
        <xdr:cNvPr id="431" name="フローチャート: 判断 430"/>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32" name="テキスト ボックス 431"/>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33" name="フローチャート: 判断 432"/>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34" name="テキスト ボックス 433"/>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0" name="楕円 439"/>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1"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2" name="楕円 44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43" name="テキスト ボックス 442"/>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4" name="楕円 443"/>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45" name="テキスト ボックス 444"/>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6" name="楕円 44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7" name="テキスト ボックス 446"/>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8" name="楕円 447"/>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9" name="テキスト ボックス 448"/>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67728</xdr:rowOff>
    </xdr:from>
    <xdr:to>
      <xdr:col>29</xdr:col>
      <xdr:colOff>127000</xdr:colOff>
      <xdr:row>19</xdr:row>
      <xdr:rowOff>94742</xdr:rowOff>
    </xdr:to>
    <xdr:cxnSp macro="">
      <xdr:nvCxnSpPr>
        <xdr:cNvPr id="52" name="直線コネクタ 51"/>
        <xdr:cNvCxnSpPr/>
      </xdr:nvCxnSpPr>
      <xdr:spPr bwMode="auto">
        <a:xfrm flipV="1">
          <a:off x="5003800" y="3372903"/>
          <a:ext cx="647700" cy="2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94742</xdr:rowOff>
    </xdr:from>
    <xdr:to>
      <xdr:col>26</xdr:col>
      <xdr:colOff>50800</xdr:colOff>
      <xdr:row>19</xdr:row>
      <xdr:rowOff>130094</xdr:rowOff>
    </xdr:to>
    <xdr:cxnSp macro="">
      <xdr:nvCxnSpPr>
        <xdr:cNvPr id="55" name="直線コネクタ 54"/>
        <xdr:cNvCxnSpPr/>
      </xdr:nvCxnSpPr>
      <xdr:spPr bwMode="auto">
        <a:xfrm flipV="1">
          <a:off x="4305300" y="3399917"/>
          <a:ext cx="698500" cy="3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117258</xdr:rowOff>
    </xdr:from>
    <xdr:to>
      <xdr:col>26</xdr:col>
      <xdr:colOff>101600</xdr:colOff>
      <xdr:row>20</xdr:row>
      <xdr:rowOff>47408</xdr:rowOff>
    </xdr:to>
    <xdr:sp macro="" textlink="">
      <xdr:nvSpPr>
        <xdr:cNvPr id="56" name="フローチャート: 判断 55"/>
        <xdr:cNvSpPr/>
      </xdr:nvSpPr>
      <xdr:spPr bwMode="auto">
        <a:xfrm>
          <a:off x="4953000" y="3422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32185</xdr:rowOff>
    </xdr:from>
    <xdr:ext cx="736600" cy="259045"/>
    <xdr:sp macro="" textlink="">
      <xdr:nvSpPr>
        <xdr:cNvPr id="57" name="テキスト ボックス 56"/>
        <xdr:cNvSpPr txBox="1"/>
      </xdr:nvSpPr>
      <xdr:spPr>
        <a:xfrm>
          <a:off x="4622800" y="350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130094</xdr:rowOff>
    </xdr:from>
    <xdr:to>
      <xdr:col>22</xdr:col>
      <xdr:colOff>114300</xdr:colOff>
      <xdr:row>19</xdr:row>
      <xdr:rowOff>152183</xdr:rowOff>
    </xdr:to>
    <xdr:cxnSp macro="">
      <xdr:nvCxnSpPr>
        <xdr:cNvPr id="58" name="直線コネクタ 57"/>
        <xdr:cNvCxnSpPr/>
      </xdr:nvCxnSpPr>
      <xdr:spPr bwMode="auto">
        <a:xfrm flipV="1">
          <a:off x="3606800" y="3435269"/>
          <a:ext cx="698500" cy="2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141427</xdr:rowOff>
    </xdr:from>
    <xdr:to>
      <xdr:col>22</xdr:col>
      <xdr:colOff>165100</xdr:colOff>
      <xdr:row>20</xdr:row>
      <xdr:rowOff>71577</xdr:rowOff>
    </xdr:to>
    <xdr:sp macro="" textlink="">
      <xdr:nvSpPr>
        <xdr:cNvPr id="59" name="フローチャート: 判断 58"/>
        <xdr:cNvSpPr/>
      </xdr:nvSpPr>
      <xdr:spPr bwMode="auto">
        <a:xfrm>
          <a:off x="4254500" y="34466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56354</xdr:rowOff>
    </xdr:from>
    <xdr:ext cx="762000" cy="259045"/>
    <xdr:sp macro="" textlink="">
      <xdr:nvSpPr>
        <xdr:cNvPr id="60" name="テキスト ボックス 59"/>
        <xdr:cNvSpPr txBox="1"/>
      </xdr:nvSpPr>
      <xdr:spPr>
        <a:xfrm>
          <a:off x="3924300" y="35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152183</xdr:rowOff>
    </xdr:from>
    <xdr:to>
      <xdr:col>18</xdr:col>
      <xdr:colOff>177800</xdr:colOff>
      <xdr:row>20</xdr:row>
      <xdr:rowOff>1696</xdr:rowOff>
    </xdr:to>
    <xdr:cxnSp macro="">
      <xdr:nvCxnSpPr>
        <xdr:cNvPr id="61" name="直線コネクタ 60"/>
        <xdr:cNvCxnSpPr/>
      </xdr:nvCxnSpPr>
      <xdr:spPr bwMode="auto">
        <a:xfrm flipV="1">
          <a:off x="2908300" y="3457358"/>
          <a:ext cx="698500" cy="20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145771</xdr:rowOff>
    </xdr:from>
    <xdr:to>
      <xdr:col>19</xdr:col>
      <xdr:colOff>38100</xdr:colOff>
      <xdr:row>20</xdr:row>
      <xdr:rowOff>75921</xdr:rowOff>
    </xdr:to>
    <xdr:sp macro="" textlink="">
      <xdr:nvSpPr>
        <xdr:cNvPr id="62" name="フローチャート: 判断 61"/>
        <xdr:cNvSpPr/>
      </xdr:nvSpPr>
      <xdr:spPr bwMode="auto">
        <a:xfrm>
          <a:off x="3556000" y="3450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60698</xdr:rowOff>
    </xdr:from>
    <xdr:ext cx="762000" cy="259045"/>
    <xdr:sp macro="" textlink="">
      <xdr:nvSpPr>
        <xdr:cNvPr id="63" name="テキスト ボックス 62"/>
        <xdr:cNvSpPr txBox="1"/>
      </xdr:nvSpPr>
      <xdr:spPr>
        <a:xfrm>
          <a:off x="3225800" y="353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147743</xdr:rowOff>
    </xdr:from>
    <xdr:to>
      <xdr:col>15</xdr:col>
      <xdr:colOff>101600</xdr:colOff>
      <xdr:row>20</xdr:row>
      <xdr:rowOff>77893</xdr:rowOff>
    </xdr:to>
    <xdr:sp macro="" textlink="">
      <xdr:nvSpPr>
        <xdr:cNvPr id="64" name="フローチャート: 判断 63"/>
        <xdr:cNvSpPr/>
      </xdr:nvSpPr>
      <xdr:spPr bwMode="auto">
        <a:xfrm>
          <a:off x="2857500" y="3452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62670</xdr:rowOff>
    </xdr:from>
    <xdr:ext cx="762000" cy="259045"/>
    <xdr:sp macro="" textlink="">
      <xdr:nvSpPr>
        <xdr:cNvPr id="65" name="テキスト ボックス 64"/>
        <xdr:cNvSpPr txBox="1"/>
      </xdr:nvSpPr>
      <xdr:spPr>
        <a:xfrm>
          <a:off x="2527300" y="353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16928</xdr:rowOff>
    </xdr:from>
    <xdr:to>
      <xdr:col>29</xdr:col>
      <xdr:colOff>177800</xdr:colOff>
      <xdr:row>19</xdr:row>
      <xdr:rowOff>118528</xdr:rowOff>
    </xdr:to>
    <xdr:sp macro="" textlink="">
      <xdr:nvSpPr>
        <xdr:cNvPr id="71" name="楕円 70"/>
        <xdr:cNvSpPr/>
      </xdr:nvSpPr>
      <xdr:spPr bwMode="auto">
        <a:xfrm>
          <a:off x="5600700" y="332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96955</xdr:rowOff>
    </xdr:from>
    <xdr:ext cx="762000" cy="259045"/>
    <xdr:sp macro="" textlink="">
      <xdr:nvSpPr>
        <xdr:cNvPr id="72" name="人口1人当たり決算額の推移該当値テキスト130"/>
        <xdr:cNvSpPr txBox="1"/>
      </xdr:nvSpPr>
      <xdr:spPr>
        <a:xfrm>
          <a:off x="5740400" y="323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43942</xdr:rowOff>
    </xdr:from>
    <xdr:to>
      <xdr:col>26</xdr:col>
      <xdr:colOff>101600</xdr:colOff>
      <xdr:row>19</xdr:row>
      <xdr:rowOff>145542</xdr:rowOff>
    </xdr:to>
    <xdr:sp macro="" textlink="">
      <xdr:nvSpPr>
        <xdr:cNvPr id="73" name="楕円 72"/>
        <xdr:cNvSpPr/>
      </xdr:nvSpPr>
      <xdr:spPr bwMode="auto">
        <a:xfrm>
          <a:off x="4953000" y="334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155719</xdr:rowOff>
    </xdr:from>
    <xdr:ext cx="736600" cy="259045"/>
    <xdr:sp macro="" textlink="">
      <xdr:nvSpPr>
        <xdr:cNvPr id="74" name="テキスト ボックス 73"/>
        <xdr:cNvSpPr txBox="1"/>
      </xdr:nvSpPr>
      <xdr:spPr>
        <a:xfrm>
          <a:off x="4622800" y="3117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79294</xdr:rowOff>
    </xdr:from>
    <xdr:to>
      <xdr:col>22</xdr:col>
      <xdr:colOff>165100</xdr:colOff>
      <xdr:row>20</xdr:row>
      <xdr:rowOff>9444</xdr:rowOff>
    </xdr:to>
    <xdr:sp macro="" textlink="">
      <xdr:nvSpPr>
        <xdr:cNvPr id="75" name="楕円 74"/>
        <xdr:cNvSpPr/>
      </xdr:nvSpPr>
      <xdr:spPr bwMode="auto">
        <a:xfrm>
          <a:off x="4254500" y="338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19621</xdr:rowOff>
    </xdr:from>
    <xdr:ext cx="762000" cy="259045"/>
    <xdr:sp macro="" textlink="">
      <xdr:nvSpPr>
        <xdr:cNvPr id="76" name="テキスト ボックス 75"/>
        <xdr:cNvSpPr txBox="1"/>
      </xdr:nvSpPr>
      <xdr:spPr>
        <a:xfrm>
          <a:off x="3924300" y="31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101383</xdr:rowOff>
    </xdr:from>
    <xdr:to>
      <xdr:col>19</xdr:col>
      <xdr:colOff>38100</xdr:colOff>
      <xdr:row>20</xdr:row>
      <xdr:rowOff>31533</xdr:rowOff>
    </xdr:to>
    <xdr:sp macro="" textlink="">
      <xdr:nvSpPr>
        <xdr:cNvPr id="77" name="楕円 76"/>
        <xdr:cNvSpPr/>
      </xdr:nvSpPr>
      <xdr:spPr bwMode="auto">
        <a:xfrm>
          <a:off x="3556000" y="340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41710</xdr:rowOff>
    </xdr:from>
    <xdr:ext cx="762000" cy="259045"/>
    <xdr:sp macro="" textlink="">
      <xdr:nvSpPr>
        <xdr:cNvPr id="78" name="テキスト ボックス 77"/>
        <xdr:cNvSpPr txBox="1"/>
      </xdr:nvSpPr>
      <xdr:spPr>
        <a:xfrm>
          <a:off x="3225800" y="317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122346</xdr:rowOff>
    </xdr:from>
    <xdr:to>
      <xdr:col>15</xdr:col>
      <xdr:colOff>101600</xdr:colOff>
      <xdr:row>20</xdr:row>
      <xdr:rowOff>52496</xdr:rowOff>
    </xdr:to>
    <xdr:sp macro="" textlink="">
      <xdr:nvSpPr>
        <xdr:cNvPr id="79" name="楕円 78"/>
        <xdr:cNvSpPr/>
      </xdr:nvSpPr>
      <xdr:spPr bwMode="auto">
        <a:xfrm>
          <a:off x="2857500" y="342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62673</xdr:rowOff>
    </xdr:from>
    <xdr:ext cx="762000" cy="259045"/>
    <xdr:sp macro="" textlink="">
      <xdr:nvSpPr>
        <xdr:cNvPr id="80" name="テキスト ボックス 79"/>
        <xdr:cNvSpPr txBox="1"/>
      </xdr:nvSpPr>
      <xdr:spPr>
        <a:xfrm>
          <a:off x="2527300" y="319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99457</xdr:rowOff>
    </xdr:from>
    <xdr:to>
      <xdr:col>29</xdr:col>
      <xdr:colOff>127000</xdr:colOff>
      <xdr:row>36</xdr:row>
      <xdr:rowOff>117549</xdr:rowOff>
    </xdr:to>
    <xdr:cxnSp macro="">
      <xdr:nvCxnSpPr>
        <xdr:cNvPr id="115" name="直線コネクタ 114"/>
        <xdr:cNvCxnSpPr/>
      </xdr:nvCxnSpPr>
      <xdr:spPr bwMode="auto">
        <a:xfrm flipV="1">
          <a:off x="5003800" y="7052707"/>
          <a:ext cx="647700" cy="1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84233</xdr:rowOff>
    </xdr:from>
    <xdr:ext cx="762000" cy="259045"/>
    <xdr:sp macro="" textlink="">
      <xdr:nvSpPr>
        <xdr:cNvPr id="116" name="人口1人当たり決算額の推移平均値テキスト445"/>
        <xdr:cNvSpPr txBox="1"/>
      </xdr:nvSpPr>
      <xdr:spPr>
        <a:xfrm>
          <a:off x="5740400" y="703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117549</xdr:rowOff>
    </xdr:from>
    <xdr:to>
      <xdr:col>26</xdr:col>
      <xdr:colOff>50800</xdr:colOff>
      <xdr:row>36</xdr:row>
      <xdr:rowOff>131455</xdr:rowOff>
    </xdr:to>
    <xdr:cxnSp macro="">
      <xdr:nvCxnSpPr>
        <xdr:cNvPr id="118" name="直線コネクタ 117"/>
        <xdr:cNvCxnSpPr/>
      </xdr:nvCxnSpPr>
      <xdr:spPr bwMode="auto">
        <a:xfrm flipV="1">
          <a:off x="4305300" y="7070799"/>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95775</xdr:rowOff>
    </xdr:from>
    <xdr:to>
      <xdr:col>26</xdr:col>
      <xdr:colOff>101600</xdr:colOff>
      <xdr:row>37</xdr:row>
      <xdr:rowOff>25925</xdr:rowOff>
    </xdr:to>
    <xdr:sp macro="" textlink="">
      <xdr:nvSpPr>
        <xdr:cNvPr id="119" name="フローチャート: 判断 118"/>
        <xdr:cNvSpPr/>
      </xdr:nvSpPr>
      <xdr:spPr bwMode="auto">
        <a:xfrm>
          <a:off x="4953000" y="7049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10702</xdr:rowOff>
    </xdr:from>
    <xdr:ext cx="736600" cy="259045"/>
    <xdr:sp macro="" textlink="">
      <xdr:nvSpPr>
        <xdr:cNvPr id="120" name="テキスト ボックス 119"/>
        <xdr:cNvSpPr txBox="1"/>
      </xdr:nvSpPr>
      <xdr:spPr>
        <a:xfrm>
          <a:off x="4622800" y="713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122957</xdr:rowOff>
    </xdr:from>
    <xdr:to>
      <xdr:col>22</xdr:col>
      <xdr:colOff>114300</xdr:colOff>
      <xdr:row>36</xdr:row>
      <xdr:rowOff>131455</xdr:rowOff>
    </xdr:to>
    <xdr:cxnSp macro="">
      <xdr:nvCxnSpPr>
        <xdr:cNvPr id="121" name="直線コネクタ 120"/>
        <xdr:cNvCxnSpPr/>
      </xdr:nvCxnSpPr>
      <xdr:spPr bwMode="auto">
        <a:xfrm>
          <a:off x="3606800" y="7076207"/>
          <a:ext cx="698500" cy="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117845</xdr:rowOff>
    </xdr:from>
    <xdr:to>
      <xdr:col>22</xdr:col>
      <xdr:colOff>165100</xdr:colOff>
      <xdr:row>37</xdr:row>
      <xdr:rowOff>47995</xdr:rowOff>
    </xdr:to>
    <xdr:sp macro="" textlink="">
      <xdr:nvSpPr>
        <xdr:cNvPr id="122" name="フローチャート: 判断 121"/>
        <xdr:cNvSpPr/>
      </xdr:nvSpPr>
      <xdr:spPr bwMode="auto">
        <a:xfrm>
          <a:off x="4254500" y="7071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32772</xdr:rowOff>
    </xdr:from>
    <xdr:ext cx="762000" cy="259045"/>
    <xdr:sp macro="" textlink="">
      <xdr:nvSpPr>
        <xdr:cNvPr id="123" name="テキスト ボックス 122"/>
        <xdr:cNvSpPr txBox="1"/>
      </xdr:nvSpPr>
      <xdr:spPr>
        <a:xfrm>
          <a:off x="3924300" y="71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122957</xdr:rowOff>
    </xdr:from>
    <xdr:to>
      <xdr:col>18</xdr:col>
      <xdr:colOff>177800</xdr:colOff>
      <xdr:row>36</xdr:row>
      <xdr:rowOff>162257</xdr:rowOff>
    </xdr:to>
    <xdr:cxnSp macro="">
      <xdr:nvCxnSpPr>
        <xdr:cNvPr id="124" name="直線コネクタ 123"/>
        <xdr:cNvCxnSpPr/>
      </xdr:nvCxnSpPr>
      <xdr:spPr bwMode="auto">
        <a:xfrm flipV="1">
          <a:off x="2908300" y="7076207"/>
          <a:ext cx="698500" cy="3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116081</xdr:rowOff>
    </xdr:from>
    <xdr:to>
      <xdr:col>19</xdr:col>
      <xdr:colOff>38100</xdr:colOff>
      <xdr:row>37</xdr:row>
      <xdr:rowOff>46231</xdr:rowOff>
    </xdr:to>
    <xdr:sp macro="" textlink="">
      <xdr:nvSpPr>
        <xdr:cNvPr id="125" name="フローチャート: 判断 124"/>
        <xdr:cNvSpPr/>
      </xdr:nvSpPr>
      <xdr:spPr bwMode="auto">
        <a:xfrm>
          <a:off x="3556000" y="7069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31008</xdr:rowOff>
    </xdr:from>
    <xdr:ext cx="762000" cy="259045"/>
    <xdr:sp macro="" textlink="">
      <xdr:nvSpPr>
        <xdr:cNvPr id="126" name="テキスト ボックス 125"/>
        <xdr:cNvSpPr txBox="1"/>
      </xdr:nvSpPr>
      <xdr:spPr>
        <a:xfrm>
          <a:off x="3225800" y="715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115095</xdr:rowOff>
    </xdr:from>
    <xdr:to>
      <xdr:col>15</xdr:col>
      <xdr:colOff>101600</xdr:colOff>
      <xdr:row>37</xdr:row>
      <xdr:rowOff>45245</xdr:rowOff>
    </xdr:to>
    <xdr:sp macro="" textlink="">
      <xdr:nvSpPr>
        <xdr:cNvPr id="127" name="フローチャート: 判断 126"/>
        <xdr:cNvSpPr/>
      </xdr:nvSpPr>
      <xdr:spPr bwMode="auto">
        <a:xfrm>
          <a:off x="2857500" y="706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30022</xdr:rowOff>
    </xdr:from>
    <xdr:ext cx="762000" cy="259045"/>
    <xdr:sp macro="" textlink="">
      <xdr:nvSpPr>
        <xdr:cNvPr id="128" name="テキスト ボックス 127"/>
        <xdr:cNvSpPr txBox="1"/>
      </xdr:nvSpPr>
      <xdr:spPr>
        <a:xfrm>
          <a:off x="2527300" y="715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48657</xdr:rowOff>
    </xdr:from>
    <xdr:to>
      <xdr:col>29</xdr:col>
      <xdr:colOff>177800</xdr:colOff>
      <xdr:row>36</xdr:row>
      <xdr:rowOff>150257</xdr:rowOff>
    </xdr:to>
    <xdr:sp macro="" textlink="">
      <xdr:nvSpPr>
        <xdr:cNvPr id="134" name="楕円 133"/>
        <xdr:cNvSpPr/>
      </xdr:nvSpPr>
      <xdr:spPr bwMode="auto">
        <a:xfrm>
          <a:off x="5600700" y="700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236634</xdr:rowOff>
    </xdr:from>
    <xdr:ext cx="762000" cy="259045"/>
    <xdr:sp macro="" textlink="">
      <xdr:nvSpPr>
        <xdr:cNvPr id="135" name="人口1人当たり決算額の推移該当値テキスト445"/>
        <xdr:cNvSpPr txBox="1"/>
      </xdr:nvSpPr>
      <xdr:spPr>
        <a:xfrm>
          <a:off x="5740400" y="684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66749</xdr:rowOff>
    </xdr:from>
    <xdr:to>
      <xdr:col>26</xdr:col>
      <xdr:colOff>101600</xdr:colOff>
      <xdr:row>36</xdr:row>
      <xdr:rowOff>168349</xdr:rowOff>
    </xdr:to>
    <xdr:sp macro="" textlink="">
      <xdr:nvSpPr>
        <xdr:cNvPr id="136" name="楕円 135"/>
        <xdr:cNvSpPr/>
      </xdr:nvSpPr>
      <xdr:spPr bwMode="auto">
        <a:xfrm>
          <a:off x="4953000" y="701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178526</xdr:rowOff>
    </xdr:from>
    <xdr:ext cx="736600" cy="259045"/>
    <xdr:sp macro="" textlink="">
      <xdr:nvSpPr>
        <xdr:cNvPr id="137" name="テキスト ボックス 136"/>
        <xdr:cNvSpPr txBox="1"/>
      </xdr:nvSpPr>
      <xdr:spPr>
        <a:xfrm>
          <a:off x="4622800" y="678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80655</xdr:rowOff>
    </xdr:from>
    <xdr:to>
      <xdr:col>22</xdr:col>
      <xdr:colOff>165100</xdr:colOff>
      <xdr:row>37</xdr:row>
      <xdr:rowOff>10805</xdr:rowOff>
    </xdr:to>
    <xdr:sp macro="" textlink="">
      <xdr:nvSpPr>
        <xdr:cNvPr id="138" name="楕円 137"/>
        <xdr:cNvSpPr/>
      </xdr:nvSpPr>
      <xdr:spPr bwMode="auto">
        <a:xfrm>
          <a:off x="4254500" y="703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192432</xdr:rowOff>
    </xdr:from>
    <xdr:ext cx="762000" cy="259045"/>
    <xdr:sp macro="" textlink="">
      <xdr:nvSpPr>
        <xdr:cNvPr id="139" name="テキスト ボックス 138"/>
        <xdr:cNvSpPr txBox="1"/>
      </xdr:nvSpPr>
      <xdr:spPr>
        <a:xfrm>
          <a:off x="3924300" y="680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72157</xdr:rowOff>
    </xdr:from>
    <xdr:to>
      <xdr:col>19</xdr:col>
      <xdr:colOff>38100</xdr:colOff>
      <xdr:row>37</xdr:row>
      <xdr:rowOff>2307</xdr:rowOff>
    </xdr:to>
    <xdr:sp macro="" textlink="">
      <xdr:nvSpPr>
        <xdr:cNvPr id="140" name="楕円 139"/>
        <xdr:cNvSpPr/>
      </xdr:nvSpPr>
      <xdr:spPr bwMode="auto">
        <a:xfrm>
          <a:off x="3556000" y="702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183934</xdr:rowOff>
    </xdr:from>
    <xdr:ext cx="762000" cy="259045"/>
    <xdr:sp macro="" textlink="">
      <xdr:nvSpPr>
        <xdr:cNvPr id="141" name="テキスト ボックス 140"/>
        <xdr:cNvSpPr txBox="1"/>
      </xdr:nvSpPr>
      <xdr:spPr>
        <a:xfrm>
          <a:off x="3225800" y="679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111457</xdr:rowOff>
    </xdr:from>
    <xdr:to>
      <xdr:col>15</xdr:col>
      <xdr:colOff>101600</xdr:colOff>
      <xdr:row>37</xdr:row>
      <xdr:rowOff>41607</xdr:rowOff>
    </xdr:to>
    <xdr:sp macro="" textlink="">
      <xdr:nvSpPr>
        <xdr:cNvPr id="142" name="楕円 141"/>
        <xdr:cNvSpPr/>
      </xdr:nvSpPr>
      <xdr:spPr bwMode="auto">
        <a:xfrm>
          <a:off x="2857500" y="706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223234</xdr:rowOff>
    </xdr:from>
    <xdr:ext cx="762000" cy="259045"/>
    <xdr:sp macro="" textlink="">
      <xdr:nvSpPr>
        <xdr:cNvPr id="143" name="テキスト ボックス 142"/>
        <xdr:cNvSpPr txBox="1"/>
      </xdr:nvSpPr>
      <xdr:spPr>
        <a:xfrm>
          <a:off x="2527300" y="68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109058</xdr:rowOff>
    </xdr:from>
    <xdr:to>
      <xdr:col>24</xdr:col>
      <xdr:colOff>62865</xdr:colOff>
      <xdr:row>37</xdr:row>
      <xdr:rowOff>37454</xdr:rowOff>
    </xdr:to>
    <xdr:cxnSp macro="">
      <xdr:nvCxnSpPr>
        <xdr:cNvPr id="53" name="直線コネクタ 52"/>
        <xdr:cNvCxnSpPr/>
      </xdr:nvCxnSpPr>
      <xdr:spPr>
        <a:xfrm flipV="1">
          <a:off x="4633595" y="5252558"/>
          <a:ext cx="1270" cy="112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41281</xdr:rowOff>
    </xdr:from>
    <xdr:ext cx="599010" cy="259045"/>
    <xdr:sp macro="" textlink="">
      <xdr:nvSpPr>
        <xdr:cNvPr id="54" name="人件費最小値テキスト"/>
        <xdr:cNvSpPr txBox="1"/>
      </xdr:nvSpPr>
      <xdr:spPr>
        <a:xfrm>
          <a:off x="4686300" y="63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37454</xdr:rowOff>
    </xdr:from>
    <xdr:to>
      <xdr:col>24</xdr:col>
      <xdr:colOff>152400</xdr:colOff>
      <xdr:row>37</xdr:row>
      <xdr:rowOff>37454</xdr:rowOff>
    </xdr:to>
    <xdr:cxnSp macro="">
      <xdr:nvCxnSpPr>
        <xdr:cNvPr id="55" name="直線コネクタ 54"/>
        <xdr:cNvCxnSpPr/>
      </xdr:nvCxnSpPr>
      <xdr:spPr>
        <a:xfrm>
          <a:off x="4546600" y="638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55735</xdr:rowOff>
    </xdr:from>
    <xdr:ext cx="599010" cy="259045"/>
    <xdr:sp macro="" textlink="">
      <xdr:nvSpPr>
        <xdr:cNvPr id="56" name="人件費最大値テキスト"/>
        <xdr:cNvSpPr txBox="1"/>
      </xdr:nvSpPr>
      <xdr:spPr>
        <a:xfrm>
          <a:off x="4686300" y="50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109058</xdr:rowOff>
    </xdr:from>
    <xdr:to>
      <xdr:col>24</xdr:col>
      <xdr:colOff>152400</xdr:colOff>
      <xdr:row>30</xdr:row>
      <xdr:rowOff>109058</xdr:rowOff>
    </xdr:to>
    <xdr:cxnSp macro="">
      <xdr:nvCxnSpPr>
        <xdr:cNvPr id="57" name="直線コネクタ 56"/>
        <xdr:cNvCxnSpPr/>
      </xdr:nvCxnSpPr>
      <xdr:spPr>
        <a:xfrm>
          <a:off x="4546600" y="525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124142</xdr:rowOff>
    </xdr:from>
    <xdr:to>
      <xdr:col>24</xdr:col>
      <xdr:colOff>63500</xdr:colOff>
      <xdr:row>37</xdr:row>
      <xdr:rowOff>6378</xdr:rowOff>
    </xdr:to>
    <xdr:cxnSp macro="">
      <xdr:nvCxnSpPr>
        <xdr:cNvPr id="58" name="直線コネクタ 57"/>
        <xdr:cNvCxnSpPr/>
      </xdr:nvCxnSpPr>
      <xdr:spPr>
        <a:xfrm flipV="1">
          <a:off x="3797300" y="6296342"/>
          <a:ext cx="838200" cy="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169560</xdr:rowOff>
    </xdr:from>
    <xdr:ext cx="599010" cy="259045"/>
    <xdr:sp macro="" textlink="">
      <xdr:nvSpPr>
        <xdr:cNvPr id="59" name="人件費平均値テキスト"/>
        <xdr:cNvSpPr txBox="1"/>
      </xdr:nvSpPr>
      <xdr:spPr>
        <a:xfrm>
          <a:off x="4686300" y="599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146683</xdr:rowOff>
    </xdr:from>
    <xdr:to>
      <xdr:col>24</xdr:col>
      <xdr:colOff>114300</xdr:colOff>
      <xdr:row>36</xdr:row>
      <xdr:rowOff>76833</xdr:rowOff>
    </xdr:to>
    <xdr:sp macro="" textlink="">
      <xdr:nvSpPr>
        <xdr:cNvPr id="60" name="フローチャート: 判断 59"/>
        <xdr:cNvSpPr/>
      </xdr:nvSpPr>
      <xdr:spPr>
        <a:xfrm>
          <a:off x="45847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6378</xdr:rowOff>
    </xdr:from>
    <xdr:to>
      <xdr:col>19</xdr:col>
      <xdr:colOff>177800</xdr:colOff>
      <xdr:row>37</xdr:row>
      <xdr:rowOff>22074</xdr:rowOff>
    </xdr:to>
    <xdr:cxnSp macro="">
      <xdr:nvCxnSpPr>
        <xdr:cNvPr id="61" name="直線コネクタ 60"/>
        <xdr:cNvCxnSpPr/>
      </xdr:nvCxnSpPr>
      <xdr:spPr>
        <a:xfrm flipV="1">
          <a:off x="2908300" y="6350028"/>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169189</xdr:rowOff>
    </xdr:from>
    <xdr:to>
      <xdr:col>20</xdr:col>
      <xdr:colOff>38100</xdr:colOff>
      <xdr:row>37</xdr:row>
      <xdr:rowOff>99339</xdr:rowOff>
    </xdr:to>
    <xdr:sp macro="" textlink="">
      <xdr:nvSpPr>
        <xdr:cNvPr id="62" name="フローチャート: 判断 61"/>
        <xdr:cNvSpPr/>
      </xdr:nvSpPr>
      <xdr:spPr>
        <a:xfrm>
          <a:off x="3746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90466</xdr:rowOff>
    </xdr:from>
    <xdr:ext cx="599010" cy="259045"/>
    <xdr:sp macro="" textlink="">
      <xdr:nvSpPr>
        <xdr:cNvPr id="63" name="テキスト ボックス 62"/>
        <xdr:cNvSpPr txBox="1"/>
      </xdr:nvSpPr>
      <xdr:spPr>
        <a:xfrm>
          <a:off x="3497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22074</xdr:rowOff>
    </xdr:from>
    <xdr:to>
      <xdr:col>15</xdr:col>
      <xdr:colOff>50800</xdr:colOff>
      <xdr:row>37</xdr:row>
      <xdr:rowOff>36402</xdr:rowOff>
    </xdr:to>
    <xdr:cxnSp macro="">
      <xdr:nvCxnSpPr>
        <xdr:cNvPr id="64" name="直線コネクタ 63"/>
        <xdr:cNvCxnSpPr/>
      </xdr:nvCxnSpPr>
      <xdr:spPr>
        <a:xfrm flipV="1">
          <a:off x="2019300" y="6365724"/>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14187</xdr:rowOff>
    </xdr:from>
    <xdr:to>
      <xdr:col>15</xdr:col>
      <xdr:colOff>101600</xdr:colOff>
      <xdr:row>37</xdr:row>
      <xdr:rowOff>115787</xdr:rowOff>
    </xdr:to>
    <xdr:sp macro="" textlink="">
      <xdr:nvSpPr>
        <xdr:cNvPr id="65" name="フローチャート: 判断 64"/>
        <xdr:cNvSpPr/>
      </xdr:nvSpPr>
      <xdr:spPr>
        <a:xfrm>
          <a:off x="2857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106914</xdr:rowOff>
    </xdr:from>
    <xdr:ext cx="599010" cy="259045"/>
    <xdr:sp macro="" textlink="">
      <xdr:nvSpPr>
        <xdr:cNvPr id="66" name="テキスト ボックス 65"/>
        <xdr:cNvSpPr txBox="1"/>
      </xdr:nvSpPr>
      <xdr:spPr>
        <a:xfrm>
          <a:off x="2608795" y="64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36402</xdr:rowOff>
    </xdr:from>
    <xdr:to>
      <xdr:col>10</xdr:col>
      <xdr:colOff>114300</xdr:colOff>
      <xdr:row>37</xdr:row>
      <xdr:rowOff>55399</xdr:rowOff>
    </xdr:to>
    <xdr:cxnSp macro="">
      <xdr:nvCxnSpPr>
        <xdr:cNvPr id="67" name="直線コネクタ 66"/>
        <xdr:cNvCxnSpPr/>
      </xdr:nvCxnSpPr>
      <xdr:spPr>
        <a:xfrm flipV="1">
          <a:off x="1130300" y="6380052"/>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15039</xdr:rowOff>
    </xdr:from>
    <xdr:to>
      <xdr:col>10</xdr:col>
      <xdr:colOff>165100</xdr:colOff>
      <xdr:row>37</xdr:row>
      <xdr:rowOff>116639</xdr:rowOff>
    </xdr:to>
    <xdr:sp macro="" textlink="">
      <xdr:nvSpPr>
        <xdr:cNvPr id="68" name="フローチャート: 判断 67"/>
        <xdr:cNvSpPr/>
      </xdr:nvSpPr>
      <xdr:spPr>
        <a:xfrm>
          <a:off x="1968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107766</xdr:rowOff>
    </xdr:from>
    <xdr:ext cx="599010" cy="259045"/>
    <xdr:sp macro="" textlink="">
      <xdr:nvSpPr>
        <xdr:cNvPr id="69" name="テキスト ボックス 68"/>
        <xdr:cNvSpPr txBox="1"/>
      </xdr:nvSpPr>
      <xdr:spPr>
        <a:xfrm>
          <a:off x="1719795" y="645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13567</xdr:rowOff>
    </xdr:from>
    <xdr:to>
      <xdr:col>6</xdr:col>
      <xdr:colOff>38100</xdr:colOff>
      <xdr:row>37</xdr:row>
      <xdr:rowOff>115167</xdr:rowOff>
    </xdr:to>
    <xdr:sp macro="" textlink="">
      <xdr:nvSpPr>
        <xdr:cNvPr id="70" name="フローチャート: 判断 69"/>
        <xdr:cNvSpPr/>
      </xdr:nvSpPr>
      <xdr:spPr>
        <a:xfrm>
          <a:off x="1079500" y="635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106294</xdr:rowOff>
    </xdr:from>
    <xdr:ext cx="599010" cy="259045"/>
    <xdr:sp macro="" textlink="">
      <xdr:nvSpPr>
        <xdr:cNvPr id="71" name="テキスト ボックス 70"/>
        <xdr:cNvSpPr txBox="1"/>
      </xdr:nvSpPr>
      <xdr:spPr>
        <a:xfrm>
          <a:off x="830795" y="644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73342</xdr:rowOff>
    </xdr:from>
    <xdr:to>
      <xdr:col>24</xdr:col>
      <xdr:colOff>114300</xdr:colOff>
      <xdr:row>37</xdr:row>
      <xdr:rowOff>3492</xdr:rowOff>
    </xdr:to>
    <xdr:sp macro="" textlink="">
      <xdr:nvSpPr>
        <xdr:cNvPr id="77" name="楕円 76"/>
        <xdr:cNvSpPr/>
      </xdr:nvSpPr>
      <xdr:spPr>
        <a:xfrm>
          <a:off x="45847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159719</xdr:rowOff>
    </xdr:from>
    <xdr:ext cx="599010" cy="259045"/>
    <xdr:sp macro="" textlink="">
      <xdr:nvSpPr>
        <xdr:cNvPr id="78" name="人件費該当値テキスト"/>
        <xdr:cNvSpPr txBox="1"/>
      </xdr:nvSpPr>
      <xdr:spPr>
        <a:xfrm>
          <a:off x="4686300" y="61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127028</xdr:rowOff>
    </xdr:from>
    <xdr:to>
      <xdr:col>20</xdr:col>
      <xdr:colOff>38100</xdr:colOff>
      <xdr:row>37</xdr:row>
      <xdr:rowOff>57178</xdr:rowOff>
    </xdr:to>
    <xdr:sp macro="" textlink="">
      <xdr:nvSpPr>
        <xdr:cNvPr id="79" name="楕円 78"/>
        <xdr:cNvSpPr/>
      </xdr:nvSpPr>
      <xdr:spPr>
        <a:xfrm>
          <a:off x="3746500" y="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73705</xdr:rowOff>
    </xdr:from>
    <xdr:ext cx="599010" cy="259045"/>
    <xdr:sp macro="" textlink="">
      <xdr:nvSpPr>
        <xdr:cNvPr id="80" name="テキスト ボックス 79"/>
        <xdr:cNvSpPr txBox="1"/>
      </xdr:nvSpPr>
      <xdr:spPr>
        <a:xfrm>
          <a:off x="3497795" y="60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142724</xdr:rowOff>
    </xdr:from>
    <xdr:to>
      <xdr:col>15</xdr:col>
      <xdr:colOff>101600</xdr:colOff>
      <xdr:row>37</xdr:row>
      <xdr:rowOff>72874</xdr:rowOff>
    </xdr:to>
    <xdr:sp macro="" textlink="">
      <xdr:nvSpPr>
        <xdr:cNvPr id="81" name="楕円 80"/>
        <xdr:cNvSpPr/>
      </xdr:nvSpPr>
      <xdr:spPr>
        <a:xfrm>
          <a:off x="2857500" y="6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89401</xdr:rowOff>
    </xdr:from>
    <xdr:ext cx="599010" cy="259045"/>
    <xdr:sp macro="" textlink="">
      <xdr:nvSpPr>
        <xdr:cNvPr id="82" name="テキスト ボックス 81"/>
        <xdr:cNvSpPr txBox="1"/>
      </xdr:nvSpPr>
      <xdr:spPr>
        <a:xfrm>
          <a:off x="2608795" y="60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157052</xdr:rowOff>
    </xdr:from>
    <xdr:to>
      <xdr:col>10</xdr:col>
      <xdr:colOff>165100</xdr:colOff>
      <xdr:row>37</xdr:row>
      <xdr:rowOff>87202</xdr:rowOff>
    </xdr:to>
    <xdr:sp macro="" textlink="">
      <xdr:nvSpPr>
        <xdr:cNvPr id="83" name="楕円 82"/>
        <xdr:cNvSpPr/>
      </xdr:nvSpPr>
      <xdr:spPr>
        <a:xfrm>
          <a:off x="1968500" y="63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103729</xdr:rowOff>
    </xdr:from>
    <xdr:ext cx="599010" cy="259045"/>
    <xdr:sp macro="" textlink="">
      <xdr:nvSpPr>
        <xdr:cNvPr id="84" name="テキスト ボックス 83"/>
        <xdr:cNvSpPr txBox="1"/>
      </xdr:nvSpPr>
      <xdr:spPr>
        <a:xfrm>
          <a:off x="1719795" y="610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4599</xdr:rowOff>
    </xdr:from>
    <xdr:to>
      <xdr:col>6</xdr:col>
      <xdr:colOff>38100</xdr:colOff>
      <xdr:row>37</xdr:row>
      <xdr:rowOff>106199</xdr:rowOff>
    </xdr:to>
    <xdr:sp macro="" textlink="">
      <xdr:nvSpPr>
        <xdr:cNvPr id="85" name="楕円 84"/>
        <xdr:cNvSpPr/>
      </xdr:nvSpPr>
      <xdr:spPr>
        <a:xfrm>
          <a:off x="1079500" y="6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122726</xdr:rowOff>
    </xdr:from>
    <xdr:ext cx="599010" cy="259045"/>
    <xdr:sp macro="" textlink="">
      <xdr:nvSpPr>
        <xdr:cNvPr id="86" name="テキスト ボックス 85"/>
        <xdr:cNvSpPr txBox="1"/>
      </xdr:nvSpPr>
      <xdr:spPr>
        <a:xfrm>
          <a:off x="830795" y="61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2" name="直線コネクタ 111"/>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3"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4" name="直線コネクタ 113"/>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15"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16" name="直線コネクタ 115"/>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163060</xdr:rowOff>
    </xdr:from>
    <xdr:to>
      <xdr:col>24</xdr:col>
      <xdr:colOff>63500</xdr:colOff>
      <xdr:row>58</xdr:row>
      <xdr:rowOff>35052</xdr:rowOff>
    </xdr:to>
    <xdr:cxnSp macro="">
      <xdr:nvCxnSpPr>
        <xdr:cNvPr id="117" name="直線コネクタ 116"/>
        <xdr:cNvCxnSpPr/>
      </xdr:nvCxnSpPr>
      <xdr:spPr>
        <a:xfrm>
          <a:off x="3797300" y="9935710"/>
          <a:ext cx="838200" cy="4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18"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19" name="フローチャート: 判断 118"/>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163060</xdr:rowOff>
    </xdr:from>
    <xdr:to>
      <xdr:col>19</xdr:col>
      <xdr:colOff>177800</xdr:colOff>
      <xdr:row>58</xdr:row>
      <xdr:rowOff>1118</xdr:rowOff>
    </xdr:to>
    <xdr:cxnSp macro="">
      <xdr:nvCxnSpPr>
        <xdr:cNvPr id="120" name="直線コネクタ 119"/>
        <xdr:cNvCxnSpPr/>
      </xdr:nvCxnSpPr>
      <xdr:spPr>
        <a:xfrm flipV="1">
          <a:off x="2908300" y="9935710"/>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34864</xdr:rowOff>
    </xdr:from>
    <xdr:to>
      <xdr:col>20</xdr:col>
      <xdr:colOff>38100</xdr:colOff>
      <xdr:row>58</xdr:row>
      <xdr:rowOff>136464</xdr:rowOff>
    </xdr:to>
    <xdr:sp macro="" textlink="">
      <xdr:nvSpPr>
        <xdr:cNvPr id="121" name="フローチャート: 判断 120"/>
        <xdr:cNvSpPr/>
      </xdr:nvSpPr>
      <xdr:spPr>
        <a:xfrm>
          <a:off x="3746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127591</xdr:rowOff>
    </xdr:from>
    <xdr:ext cx="599010" cy="259045"/>
    <xdr:sp macro="" textlink="">
      <xdr:nvSpPr>
        <xdr:cNvPr id="122" name="テキスト ボックス 121"/>
        <xdr:cNvSpPr txBox="1"/>
      </xdr:nvSpPr>
      <xdr:spPr>
        <a:xfrm>
          <a:off x="3497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1118</xdr:rowOff>
    </xdr:from>
    <xdr:to>
      <xdr:col>15</xdr:col>
      <xdr:colOff>50800</xdr:colOff>
      <xdr:row>58</xdr:row>
      <xdr:rowOff>38926</xdr:rowOff>
    </xdr:to>
    <xdr:cxnSp macro="">
      <xdr:nvCxnSpPr>
        <xdr:cNvPr id="123" name="直線コネクタ 122"/>
        <xdr:cNvCxnSpPr/>
      </xdr:nvCxnSpPr>
      <xdr:spPr>
        <a:xfrm flipV="1">
          <a:off x="2019300" y="9945218"/>
          <a:ext cx="889000" cy="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35442</xdr:rowOff>
    </xdr:from>
    <xdr:to>
      <xdr:col>15</xdr:col>
      <xdr:colOff>101600</xdr:colOff>
      <xdr:row>58</xdr:row>
      <xdr:rowOff>137042</xdr:rowOff>
    </xdr:to>
    <xdr:sp macro="" textlink="">
      <xdr:nvSpPr>
        <xdr:cNvPr id="124" name="フローチャート: 判断 123"/>
        <xdr:cNvSpPr/>
      </xdr:nvSpPr>
      <xdr:spPr>
        <a:xfrm>
          <a:off x="2857500" y="99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128169</xdr:rowOff>
    </xdr:from>
    <xdr:ext cx="599010" cy="259045"/>
    <xdr:sp macro="" textlink="">
      <xdr:nvSpPr>
        <xdr:cNvPr id="125" name="テキスト ボックス 124"/>
        <xdr:cNvSpPr txBox="1"/>
      </xdr:nvSpPr>
      <xdr:spPr>
        <a:xfrm>
          <a:off x="2608795" y="100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38926</xdr:rowOff>
    </xdr:from>
    <xdr:to>
      <xdr:col>10</xdr:col>
      <xdr:colOff>114300</xdr:colOff>
      <xdr:row>58</xdr:row>
      <xdr:rowOff>42832</xdr:rowOff>
    </xdr:to>
    <xdr:cxnSp macro="">
      <xdr:nvCxnSpPr>
        <xdr:cNvPr id="126" name="直線コネクタ 125"/>
        <xdr:cNvCxnSpPr/>
      </xdr:nvCxnSpPr>
      <xdr:spPr>
        <a:xfrm flipV="1">
          <a:off x="1130300" y="9983026"/>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37961</xdr:rowOff>
    </xdr:from>
    <xdr:to>
      <xdr:col>10</xdr:col>
      <xdr:colOff>165100</xdr:colOff>
      <xdr:row>58</xdr:row>
      <xdr:rowOff>139561</xdr:rowOff>
    </xdr:to>
    <xdr:sp macro="" textlink="">
      <xdr:nvSpPr>
        <xdr:cNvPr id="127" name="フローチャート: 判断 126"/>
        <xdr:cNvSpPr/>
      </xdr:nvSpPr>
      <xdr:spPr>
        <a:xfrm>
          <a:off x="1968500" y="998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130688</xdr:rowOff>
    </xdr:from>
    <xdr:ext cx="599010" cy="259045"/>
    <xdr:sp macro="" textlink="">
      <xdr:nvSpPr>
        <xdr:cNvPr id="128" name="テキスト ボックス 127"/>
        <xdr:cNvSpPr txBox="1"/>
      </xdr:nvSpPr>
      <xdr:spPr>
        <a:xfrm>
          <a:off x="1719795" y="1007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29616</xdr:rowOff>
    </xdr:from>
    <xdr:to>
      <xdr:col>6</xdr:col>
      <xdr:colOff>38100</xdr:colOff>
      <xdr:row>58</xdr:row>
      <xdr:rowOff>131216</xdr:rowOff>
    </xdr:to>
    <xdr:sp macro="" textlink="">
      <xdr:nvSpPr>
        <xdr:cNvPr id="129" name="フローチャート: 判断 128"/>
        <xdr:cNvSpPr/>
      </xdr:nvSpPr>
      <xdr:spPr>
        <a:xfrm>
          <a:off x="1079500" y="99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122343</xdr:rowOff>
    </xdr:from>
    <xdr:ext cx="599010" cy="259045"/>
    <xdr:sp macro="" textlink="">
      <xdr:nvSpPr>
        <xdr:cNvPr id="130" name="テキスト ボックス 129"/>
        <xdr:cNvSpPr txBox="1"/>
      </xdr:nvSpPr>
      <xdr:spPr>
        <a:xfrm>
          <a:off x="830795" y="1006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155702</xdr:rowOff>
    </xdr:from>
    <xdr:to>
      <xdr:col>24</xdr:col>
      <xdr:colOff>114300</xdr:colOff>
      <xdr:row>58</xdr:row>
      <xdr:rowOff>85852</xdr:rowOff>
    </xdr:to>
    <xdr:sp macro="" textlink="">
      <xdr:nvSpPr>
        <xdr:cNvPr id="136" name="楕円 135"/>
        <xdr:cNvSpPr/>
      </xdr:nvSpPr>
      <xdr:spPr>
        <a:xfrm>
          <a:off x="4584700" y="99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70629</xdr:rowOff>
    </xdr:from>
    <xdr:ext cx="599010" cy="259045"/>
    <xdr:sp macro="" textlink="">
      <xdr:nvSpPr>
        <xdr:cNvPr id="137" name="物件費該当値テキスト"/>
        <xdr:cNvSpPr txBox="1"/>
      </xdr:nvSpPr>
      <xdr:spPr>
        <a:xfrm>
          <a:off x="4686300" y="98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112260</xdr:rowOff>
    </xdr:from>
    <xdr:to>
      <xdr:col>20</xdr:col>
      <xdr:colOff>38100</xdr:colOff>
      <xdr:row>58</xdr:row>
      <xdr:rowOff>42410</xdr:rowOff>
    </xdr:to>
    <xdr:sp macro="" textlink="">
      <xdr:nvSpPr>
        <xdr:cNvPr id="138" name="楕円 137"/>
        <xdr:cNvSpPr/>
      </xdr:nvSpPr>
      <xdr:spPr>
        <a:xfrm>
          <a:off x="3746500" y="9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58937</xdr:rowOff>
    </xdr:from>
    <xdr:ext cx="599010" cy="259045"/>
    <xdr:sp macro="" textlink="">
      <xdr:nvSpPr>
        <xdr:cNvPr id="139" name="テキスト ボックス 138"/>
        <xdr:cNvSpPr txBox="1"/>
      </xdr:nvSpPr>
      <xdr:spPr>
        <a:xfrm>
          <a:off x="3497795" y="966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121768</xdr:rowOff>
    </xdr:from>
    <xdr:to>
      <xdr:col>15</xdr:col>
      <xdr:colOff>101600</xdr:colOff>
      <xdr:row>58</xdr:row>
      <xdr:rowOff>51918</xdr:rowOff>
    </xdr:to>
    <xdr:sp macro="" textlink="">
      <xdr:nvSpPr>
        <xdr:cNvPr id="140" name="楕円 139"/>
        <xdr:cNvSpPr/>
      </xdr:nvSpPr>
      <xdr:spPr>
        <a:xfrm>
          <a:off x="2857500" y="98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68445</xdr:rowOff>
    </xdr:from>
    <xdr:ext cx="599010" cy="259045"/>
    <xdr:sp macro="" textlink="">
      <xdr:nvSpPr>
        <xdr:cNvPr id="141" name="テキスト ボックス 140"/>
        <xdr:cNvSpPr txBox="1"/>
      </xdr:nvSpPr>
      <xdr:spPr>
        <a:xfrm>
          <a:off x="2608795" y="966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159576</xdr:rowOff>
    </xdr:from>
    <xdr:to>
      <xdr:col>10</xdr:col>
      <xdr:colOff>165100</xdr:colOff>
      <xdr:row>58</xdr:row>
      <xdr:rowOff>89726</xdr:rowOff>
    </xdr:to>
    <xdr:sp macro="" textlink="">
      <xdr:nvSpPr>
        <xdr:cNvPr id="142" name="楕円 141"/>
        <xdr:cNvSpPr/>
      </xdr:nvSpPr>
      <xdr:spPr>
        <a:xfrm>
          <a:off x="1968500" y="9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106253</xdr:rowOff>
    </xdr:from>
    <xdr:ext cx="599010" cy="259045"/>
    <xdr:sp macro="" textlink="">
      <xdr:nvSpPr>
        <xdr:cNvPr id="143" name="テキスト ボックス 142"/>
        <xdr:cNvSpPr txBox="1"/>
      </xdr:nvSpPr>
      <xdr:spPr>
        <a:xfrm>
          <a:off x="1719795" y="970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163482</xdr:rowOff>
    </xdr:from>
    <xdr:to>
      <xdr:col>6</xdr:col>
      <xdr:colOff>38100</xdr:colOff>
      <xdr:row>58</xdr:row>
      <xdr:rowOff>93632</xdr:rowOff>
    </xdr:to>
    <xdr:sp macro="" textlink="">
      <xdr:nvSpPr>
        <xdr:cNvPr id="144" name="楕円 143"/>
        <xdr:cNvSpPr/>
      </xdr:nvSpPr>
      <xdr:spPr>
        <a:xfrm>
          <a:off x="1079500" y="99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110159</xdr:rowOff>
    </xdr:from>
    <xdr:ext cx="599010" cy="259045"/>
    <xdr:sp macro="" textlink="">
      <xdr:nvSpPr>
        <xdr:cNvPr id="145" name="テキスト ボックス 144"/>
        <xdr:cNvSpPr txBox="1"/>
      </xdr:nvSpPr>
      <xdr:spPr>
        <a:xfrm>
          <a:off x="830795" y="971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69" name="直線コネクタ 168"/>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0"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1" name="直線コネクタ 170"/>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2"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3" name="直線コネクタ 172"/>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120548</xdr:rowOff>
    </xdr:from>
    <xdr:to>
      <xdr:col>24</xdr:col>
      <xdr:colOff>63500</xdr:colOff>
      <xdr:row>78</xdr:row>
      <xdr:rowOff>122517</xdr:rowOff>
    </xdr:to>
    <xdr:cxnSp macro="">
      <xdr:nvCxnSpPr>
        <xdr:cNvPr id="174" name="直線コネクタ 173"/>
        <xdr:cNvCxnSpPr/>
      </xdr:nvCxnSpPr>
      <xdr:spPr>
        <a:xfrm flipV="1">
          <a:off x="3797300" y="13493648"/>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75"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76" name="フローチャート: 判断 175"/>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79400</xdr:rowOff>
    </xdr:from>
    <xdr:to>
      <xdr:col>19</xdr:col>
      <xdr:colOff>177800</xdr:colOff>
      <xdr:row>78</xdr:row>
      <xdr:rowOff>122517</xdr:rowOff>
    </xdr:to>
    <xdr:cxnSp macro="">
      <xdr:nvCxnSpPr>
        <xdr:cNvPr id="177" name="直線コネクタ 176"/>
        <xdr:cNvCxnSpPr/>
      </xdr:nvCxnSpPr>
      <xdr:spPr>
        <a:xfrm>
          <a:off x="2908300" y="13452500"/>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8" name="フローチャート: 判断 177"/>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79" name="テキスト ボックス 178"/>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79400</xdr:rowOff>
    </xdr:from>
    <xdr:to>
      <xdr:col>15</xdr:col>
      <xdr:colOff>50800</xdr:colOff>
      <xdr:row>78</xdr:row>
      <xdr:rowOff>97789</xdr:rowOff>
    </xdr:to>
    <xdr:cxnSp macro="">
      <xdr:nvCxnSpPr>
        <xdr:cNvPr id="180" name="直線コネクタ 179"/>
        <xdr:cNvCxnSpPr/>
      </xdr:nvCxnSpPr>
      <xdr:spPr>
        <a:xfrm flipV="1">
          <a:off x="2019300" y="13452500"/>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1" name="フローチャート: 判断 180"/>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2" name="テキスト ボックス 181"/>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65545</xdr:rowOff>
    </xdr:from>
    <xdr:to>
      <xdr:col>10</xdr:col>
      <xdr:colOff>114300</xdr:colOff>
      <xdr:row>78</xdr:row>
      <xdr:rowOff>97789</xdr:rowOff>
    </xdr:to>
    <xdr:cxnSp macro="">
      <xdr:nvCxnSpPr>
        <xdr:cNvPr id="183" name="直線コネクタ 182"/>
        <xdr:cNvCxnSpPr/>
      </xdr:nvCxnSpPr>
      <xdr:spPr>
        <a:xfrm>
          <a:off x="1130300" y="13438645"/>
          <a:ext cx="889000" cy="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4" name="フローチャート: 判断 183"/>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5" name="テキスト ボックス 184"/>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6" name="フローチャート: 判断 185"/>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7" name="テキスト ボックス 186"/>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69748</xdr:rowOff>
    </xdr:from>
    <xdr:to>
      <xdr:col>24</xdr:col>
      <xdr:colOff>114300</xdr:colOff>
      <xdr:row>78</xdr:row>
      <xdr:rowOff>171348</xdr:rowOff>
    </xdr:to>
    <xdr:sp macro="" textlink="">
      <xdr:nvSpPr>
        <xdr:cNvPr id="193" name="楕円 192"/>
        <xdr:cNvSpPr/>
      </xdr:nvSpPr>
      <xdr:spPr>
        <a:xfrm>
          <a:off x="4584700" y="134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156125</xdr:rowOff>
    </xdr:from>
    <xdr:ext cx="469744" cy="259045"/>
    <xdr:sp macro="" textlink="">
      <xdr:nvSpPr>
        <xdr:cNvPr id="194" name="維持補修費該当値テキスト"/>
        <xdr:cNvSpPr txBox="1"/>
      </xdr:nvSpPr>
      <xdr:spPr>
        <a:xfrm>
          <a:off x="4686300" y="13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71717</xdr:rowOff>
    </xdr:from>
    <xdr:to>
      <xdr:col>20</xdr:col>
      <xdr:colOff>38100</xdr:colOff>
      <xdr:row>79</xdr:row>
      <xdr:rowOff>1867</xdr:rowOff>
    </xdr:to>
    <xdr:sp macro="" textlink="">
      <xdr:nvSpPr>
        <xdr:cNvPr id="195" name="楕円 194"/>
        <xdr:cNvSpPr/>
      </xdr:nvSpPr>
      <xdr:spPr>
        <a:xfrm>
          <a:off x="3746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164444</xdr:rowOff>
    </xdr:from>
    <xdr:ext cx="469744" cy="259045"/>
    <xdr:sp macro="" textlink="">
      <xdr:nvSpPr>
        <xdr:cNvPr id="196" name="テキスト ボックス 195"/>
        <xdr:cNvSpPr txBox="1"/>
      </xdr:nvSpPr>
      <xdr:spPr>
        <a:xfrm>
          <a:off x="3562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28600</xdr:rowOff>
    </xdr:from>
    <xdr:to>
      <xdr:col>15</xdr:col>
      <xdr:colOff>101600</xdr:colOff>
      <xdr:row>78</xdr:row>
      <xdr:rowOff>130200</xdr:rowOff>
    </xdr:to>
    <xdr:sp macro="" textlink="">
      <xdr:nvSpPr>
        <xdr:cNvPr id="197" name="楕円 196"/>
        <xdr:cNvSpPr/>
      </xdr:nvSpPr>
      <xdr:spPr>
        <a:xfrm>
          <a:off x="2857500" y="134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121327</xdr:rowOff>
    </xdr:from>
    <xdr:ext cx="534377" cy="259045"/>
    <xdr:sp macro="" textlink="">
      <xdr:nvSpPr>
        <xdr:cNvPr id="198" name="テキスト ボックス 197"/>
        <xdr:cNvSpPr txBox="1"/>
      </xdr:nvSpPr>
      <xdr:spPr>
        <a:xfrm>
          <a:off x="2641111" y="134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46989</xdr:rowOff>
    </xdr:from>
    <xdr:to>
      <xdr:col>10</xdr:col>
      <xdr:colOff>165100</xdr:colOff>
      <xdr:row>78</xdr:row>
      <xdr:rowOff>148589</xdr:rowOff>
    </xdr:to>
    <xdr:sp macro="" textlink="">
      <xdr:nvSpPr>
        <xdr:cNvPr id="199" name="楕円 198"/>
        <xdr:cNvSpPr/>
      </xdr:nvSpPr>
      <xdr:spPr>
        <a:xfrm>
          <a:off x="19685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139716</xdr:rowOff>
    </xdr:from>
    <xdr:ext cx="469744" cy="259045"/>
    <xdr:sp macro="" textlink="">
      <xdr:nvSpPr>
        <xdr:cNvPr id="200" name="テキスト ボックス 199"/>
        <xdr:cNvSpPr txBox="1"/>
      </xdr:nvSpPr>
      <xdr:spPr>
        <a:xfrm>
          <a:off x="1784428"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14745</xdr:rowOff>
    </xdr:from>
    <xdr:to>
      <xdr:col>6</xdr:col>
      <xdr:colOff>38100</xdr:colOff>
      <xdr:row>78</xdr:row>
      <xdr:rowOff>116345</xdr:rowOff>
    </xdr:to>
    <xdr:sp macro="" textlink="">
      <xdr:nvSpPr>
        <xdr:cNvPr id="201" name="楕円 200"/>
        <xdr:cNvSpPr/>
      </xdr:nvSpPr>
      <xdr:spPr>
        <a:xfrm>
          <a:off x="1079500" y="133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132872</xdr:rowOff>
    </xdr:from>
    <xdr:ext cx="534377" cy="259045"/>
    <xdr:sp macro="" textlink="">
      <xdr:nvSpPr>
        <xdr:cNvPr id="202" name="テキスト ボックス 201"/>
        <xdr:cNvSpPr txBox="1"/>
      </xdr:nvSpPr>
      <xdr:spPr>
        <a:xfrm>
          <a:off x="863111" y="131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27" name="直線コネクタ 226"/>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28"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29" name="直線コネクタ 228"/>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0"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1" name="直線コネクタ 230"/>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98247</xdr:rowOff>
    </xdr:from>
    <xdr:to>
      <xdr:col>24</xdr:col>
      <xdr:colOff>63500</xdr:colOff>
      <xdr:row>97</xdr:row>
      <xdr:rowOff>129502</xdr:rowOff>
    </xdr:to>
    <xdr:cxnSp macro="">
      <xdr:nvCxnSpPr>
        <xdr:cNvPr id="232" name="直線コネクタ 231"/>
        <xdr:cNvCxnSpPr/>
      </xdr:nvCxnSpPr>
      <xdr:spPr>
        <a:xfrm flipV="1">
          <a:off x="3797300" y="16728897"/>
          <a:ext cx="8382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3"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4" name="フローチャート: 判断 233"/>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129502</xdr:rowOff>
    </xdr:from>
    <xdr:to>
      <xdr:col>19</xdr:col>
      <xdr:colOff>177800</xdr:colOff>
      <xdr:row>97</xdr:row>
      <xdr:rowOff>139991</xdr:rowOff>
    </xdr:to>
    <xdr:cxnSp macro="">
      <xdr:nvCxnSpPr>
        <xdr:cNvPr id="235" name="直線コネクタ 234"/>
        <xdr:cNvCxnSpPr/>
      </xdr:nvCxnSpPr>
      <xdr:spPr>
        <a:xfrm flipV="1">
          <a:off x="2908300" y="16760152"/>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6" name="フローチャート: 判断 235"/>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7" name="テキスト ボックス 236"/>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139991</xdr:rowOff>
    </xdr:from>
    <xdr:to>
      <xdr:col>15</xdr:col>
      <xdr:colOff>50800</xdr:colOff>
      <xdr:row>97</xdr:row>
      <xdr:rowOff>152730</xdr:rowOff>
    </xdr:to>
    <xdr:cxnSp macro="">
      <xdr:nvCxnSpPr>
        <xdr:cNvPr id="238" name="直線コネクタ 237"/>
        <xdr:cNvCxnSpPr/>
      </xdr:nvCxnSpPr>
      <xdr:spPr>
        <a:xfrm flipV="1">
          <a:off x="2019300" y="16770641"/>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39" name="フローチャート: 判断 238"/>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0" name="テキスト ボックス 239"/>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89839</xdr:rowOff>
    </xdr:from>
    <xdr:to>
      <xdr:col>10</xdr:col>
      <xdr:colOff>114300</xdr:colOff>
      <xdr:row>97</xdr:row>
      <xdr:rowOff>152730</xdr:rowOff>
    </xdr:to>
    <xdr:cxnSp macro="">
      <xdr:nvCxnSpPr>
        <xdr:cNvPr id="241" name="直線コネクタ 240"/>
        <xdr:cNvCxnSpPr/>
      </xdr:nvCxnSpPr>
      <xdr:spPr>
        <a:xfrm>
          <a:off x="1130300" y="16720489"/>
          <a:ext cx="8890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2" name="フローチャート: 判断 241"/>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3" name="テキスト ボックス 242"/>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4" name="フローチャート: 判断 243"/>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5" name="テキスト ボックス 244"/>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47447</xdr:rowOff>
    </xdr:from>
    <xdr:to>
      <xdr:col>24</xdr:col>
      <xdr:colOff>114300</xdr:colOff>
      <xdr:row>97</xdr:row>
      <xdr:rowOff>149047</xdr:rowOff>
    </xdr:to>
    <xdr:sp macro="" textlink="">
      <xdr:nvSpPr>
        <xdr:cNvPr id="251" name="楕円 250"/>
        <xdr:cNvSpPr/>
      </xdr:nvSpPr>
      <xdr:spPr>
        <a:xfrm>
          <a:off x="45847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25874</xdr:rowOff>
    </xdr:from>
    <xdr:ext cx="534377" cy="259045"/>
    <xdr:sp macro="" textlink="">
      <xdr:nvSpPr>
        <xdr:cNvPr id="252" name="扶助費該当値テキスト"/>
        <xdr:cNvSpPr txBox="1"/>
      </xdr:nvSpPr>
      <xdr:spPr>
        <a:xfrm>
          <a:off x="4686300"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78702</xdr:rowOff>
    </xdr:from>
    <xdr:to>
      <xdr:col>20</xdr:col>
      <xdr:colOff>38100</xdr:colOff>
      <xdr:row>98</xdr:row>
      <xdr:rowOff>8852</xdr:rowOff>
    </xdr:to>
    <xdr:sp macro="" textlink="">
      <xdr:nvSpPr>
        <xdr:cNvPr id="253" name="楕円 252"/>
        <xdr:cNvSpPr/>
      </xdr:nvSpPr>
      <xdr:spPr>
        <a:xfrm>
          <a:off x="3746500" y="167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171429</xdr:rowOff>
    </xdr:from>
    <xdr:ext cx="534377" cy="259045"/>
    <xdr:sp macro="" textlink="">
      <xdr:nvSpPr>
        <xdr:cNvPr id="254" name="テキスト ボックス 253"/>
        <xdr:cNvSpPr txBox="1"/>
      </xdr:nvSpPr>
      <xdr:spPr>
        <a:xfrm>
          <a:off x="3530111" y="16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89191</xdr:rowOff>
    </xdr:from>
    <xdr:to>
      <xdr:col>15</xdr:col>
      <xdr:colOff>101600</xdr:colOff>
      <xdr:row>98</xdr:row>
      <xdr:rowOff>19341</xdr:rowOff>
    </xdr:to>
    <xdr:sp macro="" textlink="">
      <xdr:nvSpPr>
        <xdr:cNvPr id="255" name="楕円 254"/>
        <xdr:cNvSpPr/>
      </xdr:nvSpPr>
      <xdr:spPr>
        <a:xfrm>
          <a:off x="2857500" y="16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10468</xdr:rowOff>
    </xdr:from>
    <xdr:ext cx="534377" cy="259045"/>
    <xdr:sp macro="" textlink="">
      <xdr:nvSpPr>
        <xdr:cNvPr id="256" name="テキスト ボックス 255"/>
        <xdr:cNvSpPr txBox="1"/>
      </xdr:nvSpPr>
      <xdr:spPr>
        <a:xfrm>
          <a:off x="2641111" y="168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101930</xdr:rowOff>
    </xdr:from>
    <xdr:to>
      <xdr:col>10</xdr:col>
      <xdr:colOff>165100</xdr:colOff>
      <xdr:row>98</xdr:row>
      <xdr:rowOff>32080</xdr:rowOff>
    </xdr:to>
    <xdr:sp macro="" textlink="">
      <xdr:nvSpPr>
        <xdr:cNvPr id="257" name="楕円 256"/>
        <xdr:cNvSpPr/>
      </xdr:nvSpPr>
      <xdr:spPr>
        <a:xfrm>
          <a:off x="1968500" y="167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23207</xdr:rowOff>
    </xdr:from>
    <xdr:ext cx="534377" cy="259045"/>
    <xdr:sp macro="" textlink="">
      <xdr:nvSpPr>
        <xdr:cNvPr id="258" name="テキスト ボックス 257"/>
        <xdr:cNvSpPr txBox="1"/>
      </xdr:nvSpPr>
      <xdr:spPr>
        <a:xfrm>
          <a:off x="1752111" y="168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39039</xdr:rowOff>
    </xdr:from>
    <xdr:to>
      <xdr:col>6</xdr:col>
      <xdr:colOff>38100</xdr:colOff>
      <xdr:row>97</xdr:row>
      <xdr:rowOff>140639</xdr:rowOff>
    </xdr:to>
    <xdr:sp macro="" textlink="">
      <xdr:nvSpPr>
        <xdr:cNvPr id="259" name="楕円 258"/>
        <xdr:cNvSpPr/>
      </xdr:nvSpPr>
      <xdr:spPr>
        <a:xfrm>
          <a:off x="1079500" y="166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131766</xdr:rowOff>
    </xdr:from>
    <xdr:ext cx="534377" cy="259045"/>
    <xdr:sp macro="" textlink="">
      <xdr:nvSpPr>
        <xdr:cNvPr id="260" name="テキスト ボックス 259"/>
        <xdr:cNvSpPr txBox="1"/>
      </xdr:nvSpPr>
      <xdr:spPr>
        <a:xfrm>
          <a:off x="863111"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3" name="テキスト ボックス 272"/>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87" name="直線コネクタ 286"/>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88"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89" name="直線コネクタ 288"/>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0"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1" name="直線コネクタ 290"/>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107970</xdr:rowOff>
    </xdr:from>
    <xdr:to>
      <xdr:col>55</xdr:col>
      <xdr:colOff>0</xdr:colOff>
      <xdr:row>39</xdr:row>
      <xdr:rowOff>74444</xdr:rowOff>
    </xdr:to>
    <xdr:cxnSp macro="">
      <xdr:nvCxnSpPr>
        <xdr:cNvPr id="292" name="直線コネクタ 291"/>
        <xdr:cNvCxnSpPr/>
      </xdr:nvCxnSpPr>
      <xdr:spPr>
        <a:xfrm flipV="1">
          <a:off x="9639300" y="6280170"/>
          <a:ext cx="838200" cy="48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3"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4" name="フローチャート: 判断 293"/>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74278</xdr:rowOff>
    </xdr:from>
    <xdr:to>
      <xdr:col>50</xdr:col>
      <xdr:colOff>114300</xdr:colOff>
      <xdr:row>39</xdr:row>
      <xdr:rowOff>74444</xdr:rowOff>
    </xdr:to>
    <xdr:cxnSp macro="">
      <xdr:nvCxnSpPr>
        <xdr:cNvPr id="295" name="直線コネクタ 294"/>
        <xdr:cNvCxnSpPr/>
      </xdr:nvCxnSpPr>
      <xdr:spPr>
        <a:xfrm>
          <a:off x="8750300" y="6760828"/>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46557</xdr:rowOff>
    </xdr:from>
    <xdr:to>
      <xdr:col>50</xdr:col>
      <xdr:colOff>165100</xdr:colOff>
      <xdr:row>39</xdr:row>
      <xdr:rowOff>148157</xdr:rowOff>
    </xdr:to>
    <xdr:sp macro="" textlink="">
      <xdr:nvSpPr>
        <xdr:cNvPr id="296" name="フローチャート: 判断 295"/>
        <xdr:cNvSpPr/>
      </xdr:nvSpPr>
      <xdr:spPr>
        <a:xfrm>
          <a:off x="9588500" y="67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139284</xdr:rowOff>
    </xdr:from>
    <xdr:ext cx="599010" cy="259045"/>
    <xdr:sp macro="" textlink="">
      <xdr:nvSpPr>
        <xdr:cNvPr id="297" name="テキスト ボックス 296"/>
        <xdr:cNvSpPr txBox="1"/>
      </xdr:nvSpPr>
      <xdr:spPr>
        <a:xfrm>
          <a:off x="9339795" y="682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74278</xdr:rowOff>
    </xdr:from>
    <xdr:to>
      <xdr:col>45</xdr:col>
      <xdr:colOff>177800</xdr:colOff>
      <xdr:row>39</xdr:row>
      <xdr:rowOff>122532</xdr:rowOff>
    </xdr:to>
    <xdr:cxnSp macro="">
      <xdr:nvCxnSpPr>
        <xdr:cNvPr id="298" name="直線コネクタ 297"/>
        <xdr:cNvCxnSpPr/>
      </xdr:nvCxnSpPr>
      <xdr:spPr>
        <a:xfrm flipV="1">
          <a:off x="7861300" y="6760828"/>
          <a:ext cx="889000" cy="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54721</xdr:rowOff>
    </xdr:from>
    <xdr:to>
      <xdr:col>46</xdr:col>
      <xdr:colOff>38100</xdr:colOff>
      <xdr:row>39</xdr:row>
      <xdr:rowOff>156321</xdr:rowOff>
    </xdr:to>
    <xdr:sp macro="" textlink="">
      <xdr:nvSpPr>
        <xdr:cNvPr id="299" name="フローチャート: 判断 298"/>
        <xdr:cNvSpPr/>
      </xdr:nvSpPr>
      <xdr:spPr>
        <a:xfrm>
          <a:off x="8699500" y="674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147448</xdr:rowOff>
    </xdr:from>
    <xdr:ext cx="534377" cy="259045"/>
    <xdr:sp macro="" textlink="">
      <xdr:nvSpPr>
        <xdr:cNvPr id="300" name="テキスト ボックス 299"/>
        <xdr:cNvSpPr txBox="1"/>
      </xdr:nvSpPr>
      <xdr:spPr>
        <a:xfrm>
          <a:off x="8483111" y="68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122532</xdr:rowOff>
    </xdr:from>
    <xdr:to>
      <xdr:col>41</xdr:col>
      <xdr:colOff>50800</xdr:colOff>
      <xdr:row>39</xdr:row>
      <xdr:rowOff>125579</xdr:rowOff>
    </xdr:to>
    <xdr:cxnSp macro="">
      <xdr:nvCxnSpPr>
        <xdr:cNvPr id="301" name="直線コネクタ 300"/>
        <xdr:cNvCxnSpPr/>
      </xdr:nvCxnSpPr>
      <xdr:spPr>
        <a:xfrm flipV="1">
          <a:off x="6972300" y="680908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38628</xdr:rowOff>
    </xdr:from>
    <xdr:to>
      <xdr:col>41</xdr:col>
      <xdr:colOff>101600</xdr:colOff>
      <xdr:row>39</xdr:row>
      <xdr:rowOff>140228</xdr:rowOff>
    </xdr:to>
    <xdr:sp macro="" textlink="">
      <xdr:nvSpPr>
        <xdr:cNvPr id="302" name="フローチャート: 判断 301"/>
        <xdr:cNvSpPr/>
      </xdr:nvSpPr>
      <xdr:spPr>
        <a:xfrm>
          <a:off x="7810500" y="672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156755</xdr:rowOff>
    </xdr:from>
    <xdr:ext cx="599010" cy="259045"/>
    <xdr:sp macro="" textlink="">
      <xdr:nvSpPr>
        <xdr:cNvPr id="303" name="テキスト ボックス 302"/>
        <xdr:cNvSpPr txBox="1"/>
      </xdr:nvSpPr>
      <xdr:spPr>
        <a:xfrm>
          <a:off x="7561795" y="650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59835</xdr:rowOff>
    </xdr:from>
    <xdr:to>
      <xdr:col>36</xdr:col>
      <xdr:colOff>165100</xdr:colOff>
      <xdr:row>39</xdr:row>
      <xdr:rowOff>161435</xdr:rowOff>
    </xdr:to>
    <xdr:sp macro="" textlink="">
      <xdr:nvSpPr>
        <xdr:cNvPr id="304" name="フローチャート: 判断 303"/>
        <xdr:cNvSpPr/>
      </xdr:nvSpPr>
      <xdr:spPr>
        <a:xfrm>
          <a:off x="6921500" y="67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6512</xdr:rowOff>
    </xdr:from>
    <xdr:ext cx="534377" cy="259045"/>
    <xdr:sp macro="" textlink="">
      <xdr:nvSpPr>
        <xdr:cNvPr id="305" name="テキスト ボックス 304"/>
        <xdr:cNvSpPr txBox="1"/>
      </xdr:nvSpPr>
      <xdr:spPr>
        <a:xfrm>
          <a:off x="6705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57170</xdr:rowOff>
    </xdr:from>
    <xdr:to>
      <xdr:col>55</xdr:col>
      <xdr:colOff>50800</xdr:colOff>
      <xdr:row>36</xdr:row>
      <xdr:rowOff>158770</xdr:rowOff>
    </xdr:to>
    <xdr:sp macro="" textlink="">
      <xdr:nvSpPr>
        <xdr:cNvPr id="311" name="楕円 310"/>
        <xdr:cNvSpPr/>
      </xdr:nvSpPr>
      <xdr:spPr>
        <a:xfrm>
          <a:off x="10426700" y="62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35597</xdr:rowOff>
    </xdr:from>
    <xdr:ext cx="599010" cy="259045"/>
    <xdr:sp macro="" textlink="">
      <xdr:nvSpPr>
        <xdr:cNvPr id="312" name="補助費等該当値テキスト"/>
        <xdr:cNvSpPr txBox="1"/>
      </xdr:nvSpPr>
      <xdr:spPr>
        <a:xfrm>
          <a:off x="10528300" y="62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23644</xdr:rowOff>
    </xdr:from>
    <xdr:to>
      <xdr:col>50</xdr:col>
      <xdr:colOff>165100</xdr:colOff>
      <xdr:row>39</xdr:row>
      <xdr:rowOff>125244</xdr:rowOff>
    </xdr:to>
    <xdr:sp macro="" textlink="">
      <xdr:nvSpPr>
        <xdr:cNvPr id="313" name="楕円 312"/>
        <xdr:cNvSpPr/>
      </xdr:nvSpPr>
      <xdr:spPr>
        <a:xfrm>
          <a:off x="9588500" y="67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141771</xdr:rowOff>
    </xdr:from>
    <xdr:ext cx="599010" cy="259045"/>
    <xdr:sp macro="" textlink="">
      <xdr:nvSpPr>
        <xdr:cNvPr id="314" name="テキスト ボックス 313"/>
        <xdr:cNvSpPr txBox="1"/>
      </xdr:nvSpPr>
      <xdr:spPr>
        <a:xfrm>
          <a:off x="9339795" y="648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23478</xdr:rowOff>
    </xdr:from>
    <xdr:to>
      <xdr:col>46</xdr:col>
      <xdr:colOff>38100</xdr:colOff>
      <xdr:row>39</xdr:row>
      <xdr:rowOff>125078</xdr:rowOff>
    </xdr:to>
    <xdr:sp macro="" textlink="">
      <xdr:nvSpPr>
        <xdr:cNvPr id="315" name="楕円 314"/>
        <xdr:cNvSpPr/>
      </xdr:nvSpPr>
      <xdr:spPr>
        <a:xfrm>
          <a:off x="8699500" y="67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141605</xdr:rowOff>
    </xdr:from>
    <xdr:ext cx="599010" cy="259045"/>
    <xdr:sp macro="" textlink="">
      <xdr:nvSpPr>
        <xdr:cNvPr id="316" name="テキスト ボックス 315"/>
        <xdr:cNvSpPr txBox="1"/>
      </xdr:nvSpPr>
      <xdr:spPr>
        <a:xfrm>
          <a:off x="8450795" y="648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71732</xdr:rowOff>
    </xdr:from>
    <xdr:to>
      <xdr:col>41</xdr:col>
      <xdr:colOff>101600</xdr:colOff>
      <xdr:row>40</xdr:row>
      <xdr:rowOff>1882</xdr:rowOff>
    </xdr:to>
    <xdr:sp macro="" textlink="">
      <xdr:nvSpPr>
        <xdr:cNvPr id="317" name="楕円 316"/>
        <xdr:cNvSpPr/>
      </xdr:nvSpPr>
      <xdr:spPr>
        <a:xfrm>
          <a:off x="7810500" y="67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164459</xdr:rowOff>
    </xdr:from>
    <xdr:ext cx="534377" cy="259045"/>
    <xdr:sp macro="" textlink="">
      <xdr:nvSpPr>
        <xdr:cNvPr id="318" name="テキスト ボックス 317"/>
        <xdr:cNvSpPr txBox="1"/>
      </xdr:nvSpPr>
      <xdr:spPr>
        <a:xfrm>
          <a:off x="7594111" y="68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74779</xdr:rowOff>
    </xdr:from>
    <xdr:to>
      <xdr:col>36</xdr:col>
      <xdr:colOff>165100</xdr:colOff>
      <xdr:row>40</xdr:row>
      <xdr:rowOff>4929</xdr:rowOff>
    </xdr:to>
    <xdr:sp macro="" textlink="">
      <xdr:nvSpPr>
        <xdr:cNvPr id="319" name="楕円 318"/>
        <xdr:cNvSpPr/>
      </xdr:nvSpPr>
      <xdr:spPr>
        <a:xfrm>
          <a:off x="6921500" y="67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167506</xdr:rowOff>
    </xdr:from>
    <xdr:ext cx="534377" cy="259045"/>
    <xdr:sp macro="" textlink="">
      <xdr:nvSpPr>
        <xdr:cNvPr id="320" name="テキスト ボックス 319"/>
        <xdr:cNvSpPr txBox="1"/>
      </xdr:nvSpPr>
      <xdr:spPr>
        <a:xfrm>
          <a:off x="6705111" y="68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4" name="直線コネクタ 343"/>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45"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46" name="直線コネクタ 345"/>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47"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48" name="直線コネクタ 347"/>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123673</xdr:rowOff>
    </xdr:from>
    <xdr:to>
      <xdr:col>55</xdr:col>
      <xdr:colOff>0</xdr:colOff>
      <xdr:row>58</xdr:row>
      <xdr:rowOff>127802</xdr:rowOff>
    </xdr:to>
    <xdr:cxnSp macro="">
      <xdr:nvCxnSpPr>
        <xdr:cNvPr id="349" name="直線コネクタ 348"/>
        <xdr:cNvCxnSpPr/>
      </xdr:nvCxnSpPr>
      <xdr:spPr>
        <a:xfrm flipV="1">
          <a:off x="9639300" y="10067773"/>
          <a:ext cx="8382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0"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1" name="フローチャート: 判断 350"/>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127802</xdr:rowOff>
    </xdr:from>
    <xdr:to>
      <xdr:col>50</xdr:col>
      <xdr:colOff>114300</xdr:colOff>
      <xdr:row>58</xdr:row>
      <xdr:rowOff>160064</xdr:rowOff>
    </xdr:to>
    <xdr:cxnSp macro="">
      <xdr:nvCxnSpPr>
        <xdr:cNvPr id="352" name="直線コネクタ 351"/>
        <xdr:cNvCxnSpPr/>
      </xdr:nvCxnSpPr>
      <xdr:spPr>
        <a:xfrm flipV="1">
          <a:off x="8750300" y="10071902"/>
          <a:ext cx="889000" cy="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116994</xdr:rowOff>
    </xdr:from>
    <xdr:to>
      <xdr:col>50</xdr:col>
      <xdr:colOff>165100</xdr:colOff>
      <xdr:row>59</xdr:row>
      <xdr:rowOff>47144</xdr:rowOff>
    </xdr:to>
    <xdr:sp macro="" textlink="">
      <xdr:nvSpPr>
        <xdr:cNvPr id="353" name="フローチャート: 判断 352"/>
        <xdr:cNvSpPr/>
      </xdr:nvSpPr>
      <xdr:spPr>
        <a:xfrm>
          <a:off x="9588500" y="100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38271</xdr:rowOff>
    </xdr:from>
    <xdr:ext cx="599010" cy="259045"/>
    <xdr:sp macro="" textlink="">
      <xdr:nvSpPr>
        <xdr:cNvPr id="354" name="テキスト ボックス 353"/>
        <xdr:cNvSpPr txBox="1"/>
      </xdr:nvSpPr>
      <xdr:spPr>
        <a:xfrm>
          <a:off x="9339795" y="1015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96255</xdr:rowOff>
    </xdr:from>
    <xdr:to>
      <xdr:col>45</xdr:col>
      <xdr:colOff>177800</xdr:colOff>
      <xdr:row>58</xdr:row>
      <xdr:rowOff>160064</xdr:rowOff>
    </xdr:to>
    <xdr:cxnSp macro="">
      <xdr:nvCxnSpPr>
        <xdr:cNvPr id="355" name="直線コネクタ 354"/>
        <xdr:cNvCxnSpPr/>
      </xdr:nvCxnSpPr>
      <xdr:spPr>
        <a:xfrm>
          <a:off x="7861300" y="10040355"/>
          <a:ext cx="889000" cy="6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121365</xdr:rowOff>
    </xdr:from>
    <xdr:to>
      <xdr:col>46</xdr:col>
      <xdr:colOff>38100</xdr:colOff>
      <xdr:row>59</xdr:row>
      <xdr:rowOff>51515</xdr:rowOff>
    </xdr:to>
    <xdr:sp macro="" textlink="">
      <xdr:nvSpPr>
        <xdr:cNvPr id="356" name="フローチャート: 判断 355"/>
        <xdr:cNvSpPr/>
      </xdr:nvSpPr>
      <xdr:spPr>
        <a:xfrm>
          <a:off x="86995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42642</xdr:rowOff>
    </xdr:from>
    <xdr:ext cx="599010" cy="259045"/>
    <xdr:sp macro="" textlink="">
      <xdr:nvSpPr>
        <xdr:cNvPr id="357" name="テキスト ボックス 356"/>
        <xdr:cNvSpPr txBox="1"/>
      </xdr:nvSpPr>
      <xdr:spPr>
        <a:xfrm>
          <a:off x="8450795" y="101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96255</xdr:rowOff>
    </xdr:from>
    <xdr:to>
      <xdr:col>41</xdr:col>
      <xdr:colOff>50800</xdr:colOff>
      <xdr:row>58</xdr:row>
      <xdr:rowOff>111758</xdr:rowOff>
    </xdr:to>
    <xdr:cxnSp macro="">
      <xdr:nvCxnSpPr>
        <xdr:cNvPr id="358" name="直線コネクタ 357"/>
        <xdr:cNvCxnSpPr/>
      </xdr:nvCxnSpPr>
      <xdr:spPr>
        <a:xfrm flipV="1">
          <a:off x="6972300" y="10040355"/>
          <a:ext cx="8890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118282</xdr:rowOff>
    </xdr:from>
    <xdr:to>
      <xdr:col>41</xdr:col>
      <xdr:colOff>101600</xdr:colOff>
      <xdr:row>59</xdr:row>
      <xdr:rowOff>48432</xdr:rowOff>
    </xdr:to>
    <xdr:sp macro="" textlink="">
      <xdr:nvSpPr>
        <xdr:cNvPr id="359" name="フローチャート: 判断 358"/>
        <xdr:cNvSpPr/>
      </xdr:nvSpPr>
      <xdr:spPr>
        <a:xfrm>
          <a:off x="7810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39559</xdr:rowOff>
    </xdr:from>
    <xdr:ext cx="599010" cy="259045"/>
    <xdr:sp macro="" textlink="">
      <xdr:nvSpPr>
        <xdr:cNvPr id="360" name="テキスト ボックス 359"/>
        <xdr:cNvSpPr txBox="1"/>
      </xdr:nvSpPr>
      <xdr:spPr>
        <a:xfrm>
          <a:off x="7561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112274</xdr:rowOff>
    </xdr:from>
    <xdr:to>
      <xdr:col>36</xdr:col>
      <xdr:colOff>165100</xdr:colOff>
      <xdr:row>59</xdr:row>
      <xdr:rowOff>42424</xdr:rowOff>
    </xdr:to>
    <xdr:sp macro="" textlink="">
      <xdr:nvSpPr>
        <xdr:cNvPr id="361" name="フローチャート: 判断 360"/>
        <xdr:cNvSpPr/>
      </xdr:nvSpPr>
      <xdr:spPr>
        <a:xfrm>
          <a:off x="6921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33551</xdr:rowOff>
    </xdr:from>
    <xdr:ext cx="599010" cy="259045"/>
    <xdr:sp macro="" textlink="">
      <xdr:nvSpPr>
        <xdr:cNvPr id="362" name="テキスト ボックス 361"/>
        <xdr:cNvSpPr txBox="1"/>
      </xdr:nvSpPr>
      <xdr:spPr>
        <a:xfrm>
          <a:off x="6672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72873</xdr:rowOff>
    </xdr:from>
    <xdr:to>
      <xdr:col>55</xdr:col>
      <xdr:colOff>50800</xdr:colOff>
      <xdr:row>59</xdr:row>
      <xdr:rowOff>3023</xdr:rowOff>
    </xdr:to>
    <xdr:sp macro="" textlink="">
      <xdr:nvSpPr>
        <xdr:cNvPr id="368" name="楕円 367"/>
        <xdr:cNvSpPr/>
      </xdr:nvSpPr>
      <xdr:spPr>
        <a:xfrm>
          <a:off x="10426700" y="100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69" name="普通建設事業費該当値テキスト"/>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77002</xdr:rowOff>
    </xdr:from>
    <xdr:to>
      <xdr:col>50</xdr:col>
      <xdr:colOff>165100</xdr:colOff>
      <xdr:row>59</xdr:row>
      <xdr:rowOff>7152</xdr:rowOff>
    </xdr:to>
    <xdr:sp macro="" textlink="">
      <xdr:nvSpPr>
        <xdr:cNvPr id="370" name="楕円 369"/>
        <xdr:cNvSpPr/>
      </xdr:nvSpPr>
      <xdr:spPr>
        <a:xfrm>
          <a:off x="9588500" y="100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23679</xdr:rowOff>
    </xdr:from>
    <xdr:ext cx="599010" cy="259045"/>
    <xdr:sp macro="" textlink="">
      <xdr:nvSpPr>
        <xdr:cNvPr id="371" name="テキスト ボックス 370"/>
        <xdr:cNvSpPr txBox="1"/>
      </xdr:nvSpPr>
      <xdr:spPr>
        <a:xfrm>
          <a:off x="9339795" y="979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109264</xdr:rowOff>
    </xdr:from>
    <xdr:to>
      <xdr:col>46</xdr:col>
      <xdr:colOff>38100</xdr:colOff>
      <xdr:row>59</xdr:row>
      <xdr:rowOff>39414</xdr:rowOff>
    </xdr:to>
    <xdr:sp macro="" textlink="">
      <xdr:nvSpPr>
        <xdr:cNvPr id="372" name="楕円 371"/>
        <xdr:cNvSpPr/>
      </xdr:nvSpPr>
      <xdr:spPr>
        <a:xfrm>
          <a:off x="8699500" y="100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55941</xdr:rowOff>
    </xdr:from>
    <xdr:ext cx="599010" cy="259045"/>
    <xdr:sp macro="" textlink="">
      <xdr:nvSpPr>
        <xdr:cNvPr id="373" name="テキスト ボックス 372"/>
        <xdr:cNvSpPr txBox="1"/>
      </xdr:nvSpPr>
      <xdr:spPr>
        <a:xfrm>
          <a:off x="8450795" y="982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45455</xdr:rowOff>
    </xdr:from>
    <xdr:to>
      <xdr:col>41</xdr:col>
      <xdr:colOff>101600</xdr:colOff>
      <xdr:row>58</xdr:row>
      <xdr:rowOff>147055</xdr:rowOff>
    </xdr:to>
    <xdr:sp macro="" textlink="">
      <xdr:nvSpPr>
        <xdr:cNvPr id="374" name="楕円 373"/>
        <xdr:cNvSpPr/>
      </xdr:nvSpPr>
      <xdr:spPr>
        <a:xfrm>
          <a:off x="7810500" y="99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163582</xdr:rowOff>
    </xdr:from>
    <xdr:ext cx="599010" cy="259045"/>
    <xdr:sp macro="" textlink="">
      <xdr:nvSpPr>
        <xdr:cNvPr id="375" name="テキスト ボックス 374"/>
        <xdr:cNvSpPr txBox="1"/>
      </xdr:nvSpPr>
      <xdr:spPr>
        <a:xfrm>
          <a:off x="7561795" y="976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60958</xdr:rowOff>
    </xdr:from>
    <xdr:to>
      <xdr:col>36</xdr:col>
      <xdr:colOff>165100</xdr:colOff>
      <xdr:row>58</xdr:row>
      <xdr:rowOff>162558</xdr:rowOff>
    </xdr:to>
    <xdr:sp macro="" textlink="">
      <xdr:nvSpPr>
        <xdr:cNvPr id="376" name="楕円 375"/>
        <xdr:cNvSpPr/>
      </xdr:nvSpPr>
      <xdr:spPr>
        <a:xfrm>
          <a:off x="6921500" y="100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7635</xdr:rowOff>
    </xdr:from>
    <xdr:ext cx="599010" cy="259045"/>
    <xdr:sp macro="" textlink="">
      <xdr:nvSpPr>
        <xdr:cNvPr id="377" name="テキスト ボックス 376"/>
        <xdr:cNvSpPr txBox="1"/>
      </xdr:nvSpPr>
      <xdr:spPr>
        <a:xfrm>
          <a:off x="6672795" y="978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1" name="直線コネクタ 400"/>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4"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05" name="直線コネクタ 404"/>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99853</xdr:rowOff>
    </xdr:from>
    <xdr:to>
      <xdr:col>55</xdr:col>
      <xdr:colOff>0</xdr:colOff>
      <xdr:row>78</xdr:row>
      <xdr:rowOff>116968</xdr:rowOff>
    </xdr:to>
    <xdr:cxnSp macro="">
      <xdr:nvCxnSpPr>
        <xdr:cNvPr id="406" name="直線コネクタ 405"/>
        <xdr:cNvCxnSpPr/>
      </xdr:nvCxnSpPr>
      <xdr:spPr>
        <a:xfrm flipV="1">
          <a:off x="9639300" y="13472953"/>
          <a:ext cx="8382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07"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08" name="フローチャート: 判断 407"/>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116968</xdr:rowOff>
    </xdr:from>
    <xdr:to>
      <xdr:col>50</xdr:col>
      <xdr:colOff>114300</xdr:colOff>
      <xdr:row>79</xdr:row>
      <xdr:rowOff>1601</xdr:rowOff>
    </xdr:to>
    <xdr:cxnSp macro="">
      <xdr:nvCxnSpPr>
        <xdr:cNvPr id="409" name="直線コネクタ 408"/>
        <xdr:cNvCxnSpPr/>
      </xdr:nvCxnSpPr>
      <xdr:spPr>
        <a:xfrm flipV="1">
          <a:off x="8750300" y="13490068"/>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88103</xdr:rowOff>
    </xdr:from>
    <xdr:to>
      <xdr:col>50</xdr:col>
      <xdr:colOff>165100</xdr:colOff>
      <xdr:row>79</xdr:row>
      <xdr:rowOff>18253</xdr:rowOff>
    </xdr:to>
    <xdr:sp macro="" textlink="">
      <xdr:nvSpPr>
        <xdr:cNvPr id="410" name="フローチャート: 判断 409"/>
        <xdr:cNvSpPr/>
      </xdr:nvSpPr>
      <xdr:spPr>
        <a:xfrm>
          <a:off x="9588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9380</xdr:rowOff>
    </xdr:from>
    <xdr:ext cx="534377" cy="259045"/>
    <xdr:sp macro="" textlink="">
      <xdr:nvSpPr>
        <xdr:cNvPr id="411" name="テキスト ボックス 410"/>
        <xdr:cNvSpPr txBox="1"/>
      </xdr:nvSpPr>
      <xdr:spPr>
        <a:xfrm>
          <a:off x="9372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100084</xdr:rowOff>
    </xdr:from>
    <xdr:to>
      <xdr:col>45</xdr:col>
      <xdr:colOff>177800</xdr:colOff>
      <xdr:row>79</xdr:row>
      <xdr:rowOff>1601</xdr:rowOff>
    </xdr:to>
    <xdr:cxnSp macro="">
      <xdr:nvCxnSpPr>
        <xdr:cNvPr id="412" name="直線コネクタ 411"/>
        <xdr:cNvCxnSpPr/>
      </xdr:nvCxnSpPr>
      <xdr:spPr>
        <a:xfrm>
          <a:off x="7861300" y="13301734"/>
          <a:ext cx="889000" cy="2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98231</xdr:rowOff>
    </xdr:from>
    <xdr:to>
      <xdr:col>46</xdr:col>
      <xdr:colOff>38100</xdr:colOff>
      <xdr:row>79</xdr:row>
      <xdr:rowOff>28381</xdr:rowOff>
    </xdr:to>
    <xdr:sp macro="" textlink="">
      <xdr:nvSpPr>
        <xdr:cNvPr id="413" name="フローチャート: 判断 412"/>
        <xdr:cNvSpPr/>
      </xdr:nvSpPr>
      <xdr:spPr>
        <a:xfrm>
          <a:off x="8699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44908</xdr:rowOff>
    </xdr:from>
    <xdr:ext cx="534377" cy="259045"/>
    <xdr:sp macro="" textlink="">
      <xdr:nvSpPr>
        <xdr:cNvPr id="414" name="テキスト ボックス 413"/>
        <xdr:cNvSpPr txBox="1"/>
      </xdr:nvSpPr>
      <xdr:spPr>
        <a:xfrm>
          <a:off x="8483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100084</xdr:rowOff>
    </xdr:from>
    <xdr:to>
      <xdr:col>41</xdr:col>
      <xdr:colOff>50800</xdr:colOff>
      <xdr:row>77</xdr:row>
      <xdr:rowOff>150036</xdr:rowOff>
    </xdr:to>
    <xdr:cxnSp macro="">
      <xdr:nvCxnSpPr>
        <xdr:cNvPr id="415" name="直線コネクタ 414"/>
        <xdr:cNvCxnSpPr/>
      </xdr:nvCxnSpPr>
      <xdr:spPr>
        <a:xfrm flipV="1">
          <a:off x="6972300" y="13301734"/>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71941</xdr:rowOff>
    </xdr:from>
    <xdr:to>
      <xdr:col>41</xdr:col>
      <xdr:colOff>101600</xdr:colOff>
      <xdr:row>79</xdr:row>
      <xdr:rowOff>2091</xdr:rowOff>
    </xdr:to>
    <xdr:sp macro="" textlink="">
      <xdr:nvSpPr>
        <xdr:cNvPr id="416" name="フローチャート: 判断 415"/>
        <xdr:cNvSpPr/>
      </xdr:nvSpPr>
      <xdr:spPr>
        <a:xfrm>
          <a:off x="7810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164668</xdr:rowOff>
    </xdr:from>
    <xdr:ext cx="534377" cy="259045"/>
    <xdr:sp macro="" textlink="">
      <xdr:nvSpPr>
        <xdr:cNvPr id="417" name="テキスト ボックス 416"/>
        <xdr:cNvSpPr txBox="1"/>
      </xdr:nvSpPr>
      <xdr:spPr>
        <a:xfrm>
          <a:off x="7594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45197</xdr:rowOff>
    </xdr:from>
    <xdr:to>
      <xdr:col>36</xdr:col>
      <xdr:colOff>165100</xdr:colOff>
      <xdr:row>78</xdr:row>
      <xdr:rowOff>146797</xdr:rowOff>
    </xdr:to>
    <xdr:sp macro="" textlink="">
      <xdr:nvSpPr>
        <xdr:cNvPr id="418" name="フローチャート: 判断 417"/>
        <xdr:cNvSpPr/>
      </xdr:nvSpPr>
      <xdr:spPr>
        <a:xfrm>
          <a:off x="6921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137924</xdr:rowOff>
    </xdr:from>
    <xdr:ext cx="534377" cy="259045"/>
    <xdr:sp macro="" textlink="">
      <xdr:nvSpPr>
        <xdr:cNvPr id="419" name="テキスト ボックス 418"/>
        <xdr:cNvSpPr txBox="1"/>
      </xdr:nvSpPr>
      <xdr:spPr>
        <a:xfrm>
          <a:off x="6705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49053</xdr:rowOff>
    </xdr:from>
    <xdr:to>
      <xdr:col>55</xdr:col>
      <xdr:colOff>50800</xdr:colOff>
      <xdr:row>78</xdr:row>
      <xdr:rowOff>150653</xdr:rowOff>
    </xdr:to>
    <xdr:sp macro="" textlink="">
      <xdr:nvSpPr>
        <xdr:cNvPr id="425" name="楕円 424"/>
        <xdr:cNvSpPr/>
      </xdr:nvSpPr>
      <xdr:spPr>
        <a:xfrm>
          <a:off x="10426700" y="134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170104</xdr:rowOff>
    </xdr:from>
    <xdr:ext cx="534377" cy="259045"/>
    <xdr:sp macro="" textlink="">
      <xdr:nvSpPr>
        <xdr:cNvPr id="426" name="普通建設事業費 （ うち新規整備　）該当値テキスト"/>
        <xdr:cNvSpPr txBox="1"/>
      </xdr:nvSpPr>
      <xdr:spPr>
        <a:xfrm>
          <a:off x="10528300" y="133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66168</xdr:rowOff>
    </xdr:from>
    <xdr:to>
      <xdr:col>50</xdr:col>
      <xdr:colOff>165100</xdr:colOff>
      <xdr:row>78</xdr:row>
      <xdr:rowOff>167768</xdr:rowOff>
    </xdr:to>
    <xdr:sp macro="" textlink="">
      <xdr:nvSpPr>
        <xdr:cNvPr id="427" name="楕円 426"/>
        <xdr:cNvSpPr/>
      </xdr:nvSpPr>
      <xdr:spPr>
        <a:xfrm>
          <a:off x="9588500" y="134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12845</xdr:rowOff>
    </xdr:from>
    <xdr:ext cx="534377" cy="259045"/>
    <xdr:sp macro="" textlink="">
      <xdr:nvSpPr>
        <xdr:cNvPr id="428" name="テキスト ボックス 427"/>
        <xdr:cNvSpPr txBox="1"/>
      </xdr:nvSpPr>
      <xdr:spPr>
        <a:xfrm>
          <a:off x="9372111" y="132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122251</xdr:rowOff>
    </xdr:from>
    <xdr:to>
      <xdr:col>46</xdr:col>
      <xdr:colOff>38100</xdr:colOff>
      <xdr:row>79</xdr:row>
      <xdr:rowOff>52401</xdr:rowOff>
    </xdr:to>
    <xdr:sp macro="" textlink="">
      <xdr:nvSpPr>
        <xdr:cNvPr id="429" name="楕円 428"/>
        <xdr:cNvSpPr/>
      </xdr:nvSpPr>
      <xdr:spPr>
        <a:xfrm>
          <a:off x="8699500" y="134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43528</xdr:rowOff>
    </xdr:from>
    <xdr:ext cx="534377" cy="259045"/>
    <xdr:sp macro="" textlink="">
      <xdr:nvSpPr>
        <xdr:cNvPr id="430" name="テキスト ボックス 429"/>
        <xdr:cNvSpPr txBox="1"/>
      </xdr:nvSpPr>
      <xdr:spPr>
        <a:xfrm>
          <a:off x="8483111" y="135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49284</xdr:rowOff>
    </xdr:from>
    <xdr:to>
      <xdr:col>41</xdr:col>
      <xdr:colOff>101600</xdr:colOff>
      <xdr:row>77</xdr:row>
      <xdr:rowOff>150884</xdr:rowOff>
    </xdr:to>
    <xdr:sp macro="" textlink="">
      <xdr:nvSpPr>
        <xdr:cNvPr id="431" name="楕円 430"/>
        <xdr:cNvSpPr/>
      </xdr:nvSpPr>
      <xdr:spPr>
        <a:xfrm>
          <a:off x="7810500" y="132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167411</xdr:rowOff>
    </xdr:from>
    <xdr:ext cx="599010" cy="259045"/>
    <xdr:sp macro="" textlink="">
      <xdr:nvSpPr>
        <xdr:cNvPr id="432" name="テキスト ボックス 431"/>
        <xdr:cNvSpPr txBox="1"/>
      </xdr:nvSpPr>
      <xdr:spPr>
        <a:xfrm>
          <a:off x="7561795" y="130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99236</xdr:rowOff>
    </xdr:from>
    <xdr:to>
      <xdr:col>36</xdr:col>
      <xdr:colOff>165100</xdr:colOff>
      <xdr:row>78</xdr:row>
      <xdr:rowOff>29386</xdr:rowOff>
    </xdr:to>
    <xdr:sp macro="" textlink="">
      <xdr:nvSpPr>
        <xdr:cNvPr id="433" name="楕円 432"/>
        <xdr:cNvSpPr/>
      </xdr:nvSpPr>
      <xdr:spPr>
        <a:xfrm>
          <a:off x="6921500" y="133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45913</xdr:rowOff>
    </xdr:from>
    <xdr:ext cx="599010" cy="259045"/>
    <xdr:sp macro="" textlink="">
      <xdr:nvSpPr>
        <xdr:cNvPr id="434" name="テキスト ボックス 433"/>
        <xdr:cNvSpPr txBox="1"/>
      </xdr:nvSpPr>
      <xdr:spPr>
        <a:xfrm>
          <a:off x="6672795" y="1307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56" name="直線コネクタ 455"/>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57"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58" name="直線コネクタ 457"/>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59"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0" name="直線コネクタ 459"/>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171297</xdr:rowOff>
    </xdr:from>
    <xdr:to>
      <xdr:col>55</xdr:col>
      <xdr:colOff>0</xdr:colOff>
      <xdr:row>98</xdr:row>
      <xdr:rowOff>3998</xdr:rowOff>
    </xdr:to>
    <xdr:cxnSp macro="">
      <xdr:nvCxnSpPr>
        <xdr:cNvPr id="461" name="直線コネクタ 460"/>
        <xdr:cNvCxnSpPr/>
      </xdr:nvCxnSpPr>
      <xdr:spPr>
        <a:xfrm flipV="1">
          <a:off x="9639300" y="16801947"/>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2"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3" name="フローチャート: 判断 462"/>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3998</xdr:rowOff>
    </xdr:from>
    <xdr:to>
      <xdr:col>50</xdr:col>
      <xdr:colOff>114300</xdr:colOff>
      <xdr:row>98</xdr:row>
      <xdr:rowOff>56803</xdr:rowOff>
    </xdr:to>
    <xdr:cxnSp macro="">
      <xdr:nvCxnSpPr>
        <xdr:cNvPr id="464" name="直線コネクタ 463"/>
        <xdr:cNvCxnSpPr/>
      </xdr:nvCxnSpPr>
      <xdr:spPr>
        <a:xfrm flipV="1">
          <a:off x="8750300" y="16806098"/>
          <a:ext cx="889000" cy="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23802</xdr:rowOff>
    </xdr:from>
    <xdr:to>
      <xdr:col>50</xdr:col>
      <xdr:colOff>165100</xdr:colOff>
      <xdr:row>98</xdr:row>
      <xdr:rowOff>125402</xdr:rowOff>
    </xdr:to>
    <xdr:sp macro="" textlink="">
      <xdr:nvSpPr>
        <xdr:cNvPr id="465" name="フローチャート: 判断 464"/>
        <xdr:cNvSpPr/>
      </xdr:nvSpPr>
      <xdr:spPr>
        <a:xfrm>
          <a:off x="9588500" y="168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116529</xdr:rowOff>
    </xdr:from>
    <xdr:ext cx="534377" cy="259045"/>
    <xdr:sp macro="" textlink="">
      <xdr:nvSpPr>
        <xdr:cNvPr id="466" name="テキスト ボックス 465"/>
        <xdr:cNvSpPr txBox="1"/>
      </xdr:nvSpPr>
      <xdr:spPr>
        <a:xfrm>
          <a:off x="9372111" y="169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35168</xdr:rowOff>
    </xdr:from>
    <xdr:to>
      <xdr:col>45</xdr:col>
      <xdr:colOff>177800</xdr:colOff>
      <xdr:row>98</xdr:row>
      <xdr:rowOff>56803</xdr:rowOff>
    </xdr:to>
    <xdr:cxnSp macro="">
      <xdr:nvCxnSpPr>
        <xdr:cNvPr id="467" name="直線コネクタ 466"/>
        <xdr:cNvCxnSpPr/>
      </xdr:nvCxnSpPr>
      <xdr:spPr>
        <a:xfrm>
          <a:off x="7861300" y="16837268"/>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30432</xdr:rowOff>
    </xdr:from>
    <xdr:to>
      <xdr:col>46</xdr:col>
      <xdr:colOff>38100</xdr:colOff>
      <xdr:row>98</xdr:row>
      <xdr:rowOff>132032</xdr:rowOff>
    </xdr:to>
    <xdr:sp macro="" textlink="">
      <xdr:nvSpPr>
        <xdr:cNvPr id="468" name="フローチャート: 判断 467"/>
        <xdr:cNvSpPr/>
      </xdr:nvSpPr>
      <xdr:spPr>
        <a:xfrm>
          <a:off x="8699500" y="168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123159</xdr:rowOff>
    </xdr:from>
    <xdr:ext cx="534377" cy="259045"/>
    <xdr:sp macro="" textlink="">
      <xdr:nvSpPr>
        <xdr:cNvPr id="469" name="テキスト ボックス 468"/>
        <xdr:cNvSpPr txBox="1"/>
      </xdr:nvSpPr>
      <xdr:spPr>
        <a:xfrm>
          <a:off x="8483111" y="169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35168</xdr:rowOff>
    </xdr:from>
    <xdr:to>
      <xdr:col>41</xdr:col>
      <xdr:colOff>50800</xdr:colOff>
      <xdr:row>98</xdr:row>
      <xdr:rowOff>41562</xdr:rowOff>
    </xdr:to>
    <xdr:cxnSp macro="">
      <xdr:nvCxnSpPr>
        <xdr:cNvPr id="470" name="直線コネクタ 469"/>
        <xdr:cNvCxnSpPr/>
      </xdr:nvCxnSpPr>
      <xdr:spPr>
        <a:xfrm flipV="1">
          <a:off x="6972300" y="16837268"/>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34203</xdr:rowOff>
    </xdr:from>
    <xdr:to>
      <xdr:col>41</xdr:col>
      <xdr:colOff>101600</xdr:colOff>
      <xdr:row>98</xdr:row>
      <xdr:rowOff>135803</xdr:rowOff>
    </xdr:to>
    <xdr:sp macro="" textlink="">
      <xdr:nvSpPr>
        <xdr:cNvPr id="471" name="フローチャート: 判断 470"/>
        <xdr:cNvSpPr/>
      </xdr:nvSpPr>
      <xdr:spPr>
        <a:xfrm>
          <a:off x="7810500" y="1683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126930</xdr:rowOff>
    </xdr:from>
    <xdr:ext cx="534377" cy="259045"/>
    <xdr:sp macro="" textlink="">
      <xdr:nvSpPr>
        <xdr:cNvPr id="472" name="テキスト ボックス 471"/>
        <xdr:cNvSpPr txBox="1"/>
      </xdr:nvSpPr>
      <xdr:spPr>
        <a:xfrm>
          <a:off x="7594111" y="169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37069</xdr:rowOff>
    </xdr:from>
    <xdr:to>
      <xdr:col>36</xdr:col>
      <xdr:colOff>165100</xdr:colOff>
      <xdr:row>98</xdr:row>
      <xdr:rowOff>138669</xdr:rowOff>
    </xdr:to>
    <xdr:sp macro="" textlink="">
      <xdr:nvSpPr>
        <xdr:cNvPr id="473" name="フローチャート: 判断 472"/>
        <xdr:cNvSpPr/>
      </xdr:nvSpPr>
      <xdr:spPr>
        <a:xfrm>
          <a:off x="69215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129796</xdr:rowOff>
    </xdr:from>
    <xdr:ext cx="534377" cy="259045"/>
    <xdr:sp macro="" textlink="">
      <xdr:nvSpPr>
        <xdr:cNvPr id="474" name="テキスト ボックス 473"/>
        <xdr:cNvSpPr txBox="1"/>
      </xdr:nvSpPr>
      <xdr:spPr>
        <a:xfrm>
          <a:off x="6705111" y="169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120497</xdr:rowOff>
    </xdr:from>
    <xdr:to>
      <xdr:col>55</xdr:col>
      <xdr:colOff>50800</xdr:colOff>
      <xdr:row>98</xdr:row>
      <xdr:rowOff>50647</xdr:rowOff>
    </xdr:to>
    <xdr:sp macro="" textlink="">
      <xdr:nvSpPr>
        <xdr:cNvPr id="480" name="楕円 479"/>
        <xdr:cNvSpPr/>
      </xdr:nvSpPr>
      <xdr:spPr>
        <a:xfrm>
          <a:off x="10426700" y="16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98924</xdr:rowOff>
    </xdr:from>
    <xdr:ext cx="599010" cy="259045"/>
    <xdr:sp macro="" textlink="">
      <xdr:nvSpPr>
        <xdr:cNvPr id="481" name="普通建設事業費 （ うち更新整備　）該当値テキスト"/>
        <xdr:cNvSpPr txBox="1"/>
      </xdr:nvSpPr>
      <xdr:spPr>
        <a:xfrm>
          <a:off x="10528300" y="167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124648</xdr:rowOff>
    </xdr:from>
    <xdr:to>
      <xdr:col>50</xdr:col>
      <xdr:colOff>165100</xdr:colOff>
      <xdr:row>98</xdr:row>
      <xdr:rowOff>54798</xdr:rowOff>
    </xdr:to>
    <xdr:sp macro="" textlink="">
      <xdr:nvSpPr>
        <xdr:cNvPr id="482" name="楕円 481"/>
        <xdr:cNvSpPr/>
      </xdr:nvSpPr>
      <xdr:spPr>
        <a:xfrm>
          <a:off x="9588500" y="167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71325</xdr:rowOff>
    </xdr:from>
    <xdr:ext cx="599010" cy="259045"/>
    <xdr:sp macro="" textlink="">
      <xdr:nvSpPr>
        <xdr:cNvPr id="483" name="テキスト ボックス 482"/>
        <xdr:cNvSpPr txBox="1"/>
      </xdr:nvSpPr>
      <xdr:spPr>
        <a:xfrm>
          <a:off x="9339795" y="1653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6003</xdr:rowOff>
    </xdr:from>
    <xdr:to>
      <xdr:col>46</xdr:col>
      <xdr:colOff>38100</xdr:colOff>
      <xdr:row>98</xdr:row>
      <xdr:rowOff>107603</xdr:rowOff>
    </xdr:to>
    <xdr:sp macro="" textlink="">
      <xdr:nvSpPr>
        <xdr:cNvPr id="484" name="楕円 483"/>
        <xdr:cNvSpPr/>
      </xdr:nvSpPr>
      <xdr:spPr>
        <a:xfrm>
          <a:off x="8699500" y="168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124130</xdr:rowOff>
    </xdr:from>
    <xdr:ext cx="534377" cy="259045"/>
    <xdr:sp macro="" textlink="">
      <xdr:nvSpPr>
        <xdr:cNvPr id="485" name="テキスト ボックス 484"/>
        <xdr:cNvSpPr txBox="1"/>
      </xdr:nvSpPr>
      <xdr:spPr>
        <a:xfrm>
          <a:off x="8483111" y="165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155818</xdr:rowOff>
    </xdr:from>
    <xdr:to>
      <xdr:col>41</xdr:col>
      <xdr:colOff>101600</xdr:colOff>
      <xdr:row>98</xdr:row>
      <xdr:rowOff>85968</xdr:rowOff>
    </xdr:to>
    <xdr:sp macro="" textlink="">
      <xdr:nvSpPr>
        <xdr:cNvPr id="486" name="楕円 485"/>
        <xdr:cNvSpPr/>
      </xdr:nvSpPr>
      <xdr:spPr>
        <a:xfrm>
          <a:off x="7810500" y="167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102495</xdr:rowOff>
    </xdr:from>
    <xdr:ext cx="599010" cy="259045"/>
    <xdr:sp macro="" textlink="">
      <xdr:nvSpPr>
        <xdr:cNvPr id="487" name="テキスト ボックス 486"/>
        <xdr:cNvSpPr txBox="1"/>
      </xdr:nvSpPr>
      <xdr:spPr>
        <a:xfrm>
          <a:off x="7561795" y="165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162212</xdr:rowOff>
    </xdr:from>
    <xdr:to>
      <xdr:col>36</xdr:col>
      <xdr:colOff>165100</xdr:colOff>
      <xdr:row>98</xdr:row>
      <xdr:rowOff>92362</xdr:rowOff>
    </xdr:to>
    <xdr:sp macro="" textlink="">
      <xdr:nvSpPr>
        <xdr:cNvPr id="488" name="楕円 487"/>
        <xdr:cNvSpPr/>
      </xdr:nvSpPr>
      <xdr:spPr>
        <a:xfrm>
          <a:off x="6921500" y="167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108889</xdr:rowOff>
    </xdr:from>
    <xdr:ext cx="599010" cy="259045"/>
    <xdr:sp macro="" textlink="">
      <xdr:nvSpPr>
        <xdr:cNvPr id="489" name="テキスト ボックス 488"/>
        <xdr:cNvSpPr txBox="1"/>
      </xdr:nvSpPr>
      <xdr:spPr>
        <a:xfrm>
          <a:off x="6672795" y="1656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3" name="直線コネクタ 512"/>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16"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17" name="直線コネクタ 516"/>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91883</xdr:rowOff>
    </xdr:from>
    <xdr:to>
      <xdr:col>85</xdr:col>
      <xdr:colOff>127000</xdr:colOff>
      <xdr:row>39</xdr:row>
      <xdr:rowOff>18047</xdr:rowOff>
    </xdr:to>
    <xdr:cxnSp macro="">
      <xdr:nvCxnSpPr>
        <xdr:cNvPr id="518" name="直線コネクタ 517"/>
        <xdr:cNvCxnSpPr/>
      </xdr:nvCxnSpPr>
      <xdr:spPr>
        <a:xfrm flipV="1">
          <a:off x="15481300" y="6606983"/>
          <a:ext cx="838200" cy="9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19" name="災害復旧事業費平均値テキスト"/>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0" name="フローチャート: 判断 519"/>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18047</xdr:rowOff>
    </xdr:from>
    <xdr:to>
      <xdr:col>81</xdr:col>
      <xdr:colOff>50800</xdr:colOff>
      <xdr:row>39</xdr:row>
      <xdr:rowOff>44450</xdr:rowOff>
    </xdr:to>
    <xdr:cxnSp macro="">
      <xdr:nvCxnSpPr>
        <xdr:cNvPr id="521" name="直線コネクタ 520"/>
        <xdr:cNvCxnSpPr/>
      </xdr:nvCxnSpPr>
      <xdr:spPr>
        <a:xfrm flipV="1">
          <a:off x="14592300" y="6704597"/>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148410</xdr:rowOff>
    </xdr:from>
    <xdr:to>
      <xdr:col>81</xdr:col>
      <xdr:colOff>101600</xdr:colOff>
      <xdr:row>39</xdr:row>
      <xdr:rowOff>78560</xdr:rowOff>
    </xdr:to>
    <xdr:sp macro="" textlink="">
      <xdr:nvSpPr>
        <xdr:cNvPr id="522" name="フローチャート: 判断 521"/>
        <xdr:cNvSpPr/>
      </xdr:nvSpPr>
      <xdr:spPr>
        <a:xfrm>
          <a:off x="15430500" y="66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69687</xdr:rowOff>
    </xdr:from>
    <xdr:ext cx="469744" cy="259045"/>
    <xdr:sp macro="" textlink="">
      <xdr:nvSpPr>
        <xdr:cNvPr id="523" name="テキスト ボックス 522"/>
        <xdr:cNvSpPr txBox="1"/>
      </xdr:nvSpPr>
      <xdr:spPr>
        <a:xfrm>
          <a:off x="15246428" y="67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146562</xdr:rowOff>
    </xdr:from>
    <xdr:to>
      <xdr:col>76</xdr:col>
      <xdr:colOff>165100</xdr:colOff>
      <xdr:row>39</xdr:row>
      <xdr:rowOff>76712</xdr:rowOff>
    </xdr:to>
    <xdr:sp macro="" textlink="">
      <xdr:nvSpPr>
        <xdr:cNvPr id="525" name="フローチャート: 判断 524"/>
        <xdr:cNvSpPr/>
      </xdr:nvSpPr>
      <xdr:spPr>
        <a:xfrm>
          <a:off x="14541500" y="666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93239</xdr:rowOff>
    </xdr:from>
    <xdr:ext cx="469744" cy="259045"/>
    <xdr:sp macro="" textlink="">
      <xdr:nvSpPr>
        <xdr:cNvPr id="526" name="テキスト ボックス 525"/>
        <xdr:cNvSpPr txBox="1"/>
      </xdr:nvSpPr>
      <xdr:spPr>
        <a:xfrm>
          <a:off x="14357428" y="643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146551</xdr:rowOff>
    </xdr:from>
    <xdr:to>
      <xdr:col>72</xdr:col>
      <xdr:colOff>38100</xdr:colOff>
      <xdr:row>39</xdr:row>
      <xdr:rowOff>76701</xdr:rowOff>
    </xdr:to>
    <xdr:sp macro="" textlink="">
      <xdr:nvSpPr>
        <xdr:cNvPr id="528" name="フローチャート: 判断 527"/>
        <xdr:cNvSpPr/>
      </xdr:nvSpPr>
      <xdr:spPr>
        <a:xfrm>
          <a:off x="136525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93228</xdr:rowOff>
    </xdr:from>
    <xdr:ext cx="469744" cy="259045"/>
    <xdr:sp macro="" textlink="">
      <xdr:nvSpPr>
        <xdr:cNvPr id="529" name="テキスト ボックス 528"/>
        <xdr:cNvSpPr txBox="1"/>
      </xdr:nvSpPr>
      <xdr:spPr>
        <a:xfrm>
          <a:off x="13468428" y="64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147557</xdr:rowOff>
    </xdr:from>
    <xdr:to>
      <xdr:col>67</xdr:col>
      <xdr:colOff>101600</xdr:colOff>
      <xdr:row>39</xdr:row>
      <xdr:rowOff>77707</xdr:rowOff>
    </xdr:to>
    <xdr:sp macro="" textlink="">
      <xdr:nvSpPr>
        <xdr:cNvPr id="530" name="フローチャート: 判断 529"/>
        <xdr:cNvSpPr/>
      </xdr:nvSpPr>
      <xdr:spPr>
        <a:xfrm>
          <a:off x="12763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94234</xdr:rowOff>
    </xdr:from>
    <xdr:ext cx="469744" cy="259045"/>
    <xdr:sp macro="" textlink="">
      <xdr:nvSpPr>
        <xdr:cNvPr id="531" name="テキスト ボックス 530"/>
        <xdr:cNvSpPr txBox="1"/>
      </xdr:nvSpPr>
      <xdr:spPr>
        <a:xfrm>
          <a:off x="12579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41083</xdr:rowOff>
    </xdr:from>
    <xdr:to>
      <xdr:col>85</xdr:col>
      <xdr:colOff>177800</xdr:colOff>
      <xdr:row>38</xdr:row>
      <xdr:rowOff>142683</xdr:rowOff>
    </xdr:to>
    <xdr:sp macro="" textlink="">
      <xdr:nvSpPr>
        <xdr:cNvPr id="537" name="楕円 536"/>
        <xdr:cNvSpPr/>
      </xdr:nvSpPr>
      <xdr:spPr>
        <a:xfrm>
          <a:off x="16268700" y="65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xdr:rowOff>
    </xdr:from>
    <xdr:ext cx="534377" cy="259045"/>
    <xdr:sp macro="" textlink="">
      <xdr:nvSpPr>
        <xdr:cNvPr id="538" name="災害復旧事業費該当値テキスト"/>
        <xdr:cNvSpPr txBox="1"/>
      </xdr:nvSpPr>
      <xdr:spPr>
        <a:xfrm>
          <a:off x="16370300" y="63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138697</xdr:rowOff>
    </xdr:from>
    <xdr:to>
      <xdr:col>81</xdr:col>
      <xdr:colOff>101600</xdr:colOff>
      <xdr:row>39</xdr:row>
      <xdr:rowOff>68847</xdr:rowOff>
    </xdr:to>
    <xdr:sp macro="" textlink="">
      <xdr:nvSpPr>
        <xdr:cNvPr id="539" name="楕円 538"/>
        <xdr:cNvSpPr/>
      </xdr:nvSpPr>
      <xdr:spPr>
        <a:xfrm>
          <a:off x="15430500" y="66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85374</xdr:rowOff>
    </xdr:from>
    <xdr:ext cx="534377" cy="259045"/>
    <xdr:sp macro="" textlink="">
      <xdr:nvSpPr>
        <xdr:cNvPr id="540" name="テキスト ボックス 539"/>
        <xdr:cNvSpPr txBox="1"/>
      </xdr:nvSpPr>
      <xdr:spPr>
        <a:xfrm>
          <a:off x="15214111" y="64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17" name="直線コネクタ 616"/>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18"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19" name="直線コネクタ 618"/>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0"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1" name="直線コネクタ 620"/>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18154</xdr:rowOff>
    </xdr:from>
    <xdr:to>
      <xdr:col>85</xdr:col>
      <xdr:colOff>127000</xdr:colOff>
      <xdr:row>77</xdr:row>
      <xdr:rowOff>59592</xdr:rowOff>
    </xdr:to>
    <xdr:cxnSp macro="">
      <xdr:nvCxnSpPr>
        <xdr:cNvPr id="622" name="直線コネクタ 621"/>
        <xdr:cNvCxnSpPr/>
      </xdr:nvCxnSpPr>
      <xdr:spPr>
        <a:xfrm flipV="1">
          <a:off x="15481300" y="13219804"/>
          <a:ext cx="8382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3" name="公債費平均値テキスト"/>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4" name="フローチャート: 判断 623"/>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59592</xdr:rowOff>
    </xdr:from>
    <xdr:to>
      <xdr:col>81</xdr:col>
      <xdr:colOff>50800</xdr:colOff>
      <xdr:row>77</xdr:row>
      <xdr:rowOff>72315</xdr:rowOff>
    </xdr:to>
    <xdr:cxnSp macro="">
      <xdr:nvCxnSpPr>
        <xdr:cNvPr id="625" name="直線コネクタ 624"/>
        <xdr:cNvCxnSpPr/>
      </xdr:nvCxnSpPr>
      <xdr:spPr>
        <a:xfrm flipV="1">
          <a:off x="14592300" y="13261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88703</xdr:rowOff>
    </xdr:from>
    <xdr:to>
      <xdr:col>81</xdr:col>
      <xdr:colOff>101600</xdr:colOff>
      <xdr:row>78</xdr:row>
      <xdr:rowOff>18853</xdr:rowOff>
    </xdr:to>
    <xdr:sp macro="" textlink="">
      <xdr:nvSpPr>
        <xdr:cNvPr id="626" name="フローチャート: 判断 625"/>
        <xdr:cNvSpPr/>
      </xdr:nvSpPr>
      <xdr:spPr>
        <a:xfrm>
          <a:off x="15430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9980</xdr:rowOff>
    </xdr:from>
    <xdr:ext cx="534377" cy="259045"/>
    <xdr:sp macro="" textlink="">
      <xdr:nvSpPr>
        <xdr:cNvPr id="627" name="テキスト ボックス 626"/>
        <xdr:cNvSpPr txBox="1"/>
      </xdr:nvSpPr>
      <xdr:spPr>
        <a:xfrm>
          <a:off x="15214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68647</xdr:rowOff>
    </xdr:from>
    <xdr:to>
      <xdr:col>76</xdr:col>
      <xdr:colOff>114300</xdr:colOff>
      <xdr:row>77</xdr:row>
      <xdr:rowOff>72315</xdr:rowOff>
    </xdr:to>
    <xdr:cxnSp macro="">
      <xdr:nvCxnSpPr>
        <xdr:cNvPr id="628" name="直線コネクタ 627"/>
        <xdr:cNvCxnSpPr/>
      </xdr:nvCxnSpPr>
      <xdr:spPr>
        <a:xfrm>
          <a:off x="13703300" y="13270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102859</xdr:rowOff>
    </xdr:from>
    <xdr:to>
      <xdr:col>76</xdr:col>
      <xdr:colOff>165100</xdr:colOff>
      <xdr:row>78</xdr:row>
      <xdr:rowOff>33009</xdr:rowOff>
    </xdr:to>
    <xdr:sp macro="" textlink="">
      <xdr:nvSpPr>
        <xdr:cNvPr id="629" name="フローチャート: 判断 628"/>
        <xdr:cNvSpPr/>
      </xdr:nvSpPr>
      <xdr:spPr>
        <a:xfrm>
          <a:off x="14541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24136</xdr:rowOff>
    </xdr:from>
    <xdr:ext cx="534377" cy="259045"/>
    <xdr:sp macro="" textlink="">
      <xdr:nvSpPr>
        <xdr:cNvPr id="630" name="テキスト ボックス 629"/>
        <xdr:cNvSpPr txBox="1"/>
      </xdr:nvSpPr>
      <xdr:spPr>
        <a:xfrm>
          <a:off x="14325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68647</xdr:rowOff>
    </xdr:from>
    <xdr:to>
      <xdr:col>71</xdr:col>
      <xdr:colOff>177800</xdr:colOff>
      <xdr:row>77</xdr:row>
      <xdr:rowOff>99437</xdr:rowOff>
    </xdr:to>
    <xdr:cxnSp macro="">
      <xdr:nvCxnSpPr>
        <xdr:cNvPr id="631" name="直線コネクタ 630"/>
        <xdr:cNvCxnSpPr/>
      </xdr:nvCxnSpPr>
      <xdr:spPr>
        <a:xfrm flipV="1">
          <a:off x="12814300" y="13270297"/>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100209</xdr:rowOff>
    </xdr:from>
    <xdr:to>
      <xdr:col>72</xdr:col>
      <xdr:colOff>38100</xdr:colOff>
      <xdr:row>78</xdr:row>
      <xdr:rowOff>30359</xdr:rowOff>
    </xdr:to>
    <xdr:sp macro="" textlink="">
      <xdr:nvSpPr>
        <xdr:cNvPr id="632" name="フローチャート: 判断 631"/>
        <xdr:cNvSpPr/>
      </xdr:nvSpPr>
      <xdr:spPr>
        <a:xfrm>
          <a:off x="13652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21486</xdr:rowOff>
    </xdr:from>
    <xdr:ext cx="534377" cy="259045"/>
    <xdr:sp macro="" textlink="">
      <xdr:nvSpPr>
        <xdr:cNvPr id="633" name="テキスト ボックス 632"/>
        <xdr:cNvSpPr txBox="1"/>
      </xdr:nvSpPr>
      <xdr:spPr>
        <a:xfrm>
          <a:off x="13436111" y="133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102552</xdr:rowOff>
    </xdr:from>
    <xdr:to>
      <xdr:col>67</xdr:col>
      <xdr:colOff>101600</xdr:colOff>
      <xdr:row>78</xdr:row>
      <xdr:rowOff>32702</xdr:rowOff>
    </xdr:to>
    <xdr:sp macro="" textlink="">
      <xdr:nvSpPr>
        <xdr:cNvPr id="634" name="フローチャート: 判断 633"/>
        <xdr:cNvSpPr/>
      </xdr:nvSpPr>
      <xdr:spPr>
        <a:xfrm>
          <a:off x="12763500" y="1330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23829</xdr:rowOff>
    </xdr:from>
    <xdr:ext cx="534377" cy="259045"/>
    <xdr:sp macro="" textlink="">
      <xdr:nvSpPr>
        <xdr:cNvPr id="635" name="テキスト ボックス 634"/>
        <xdr:cNvSpPr txBox="1"/>
      </xdr:nvSpPr>
      <xdr:spPr>
        <a:xfrm>
          <a:off x="12547111" y="1339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138804</xdr:rowOff>
    </xdr:from>
    <xdr:to>
      <xdr:col>85</xdr:col>
      <xdr:colOff>177800</xdr:colOff>
      <xdr:row>77</xdr:row>
      <xdr:rowOff>68954</xdr:rowOff>
    </xdr:to>
    <xdr:sp macro="" textlink="">
      <xdr:nvSpPr>
        <xdr:cNvPr id="641" name="楕円 640"/>
        <xdr:cNvSpPr/>
      </xdr:nvSpPr>
      <xdr:spPr>
        <a:xfrm>
          <a:off x="162687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161681</xdr:rowOff>
    </xdr:from>
    <xdr:ext cx="599010" cy="259045"/>
    <xdr:sp macro="" textlink="">
      <xdr:nvSpPr>
        <xdr:cNvPr id="642" name="公債費該当値テキスト"/>
        <xdr:cNvSpPr txBox="1"/>
      </xdr:nvSpPr>
      <xdr:spPr>
        <a:xfrm>
          <a:off x="16370300" y="130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8792</xdr:rowOff>
    </xdr:from>
    <xdr:to>
      <xdr:col>81</xdr:col>
      <xdr:colOff>101600</xdr:colOff>
      <xdr:row>77</xdr:row>
      <xdr:rowOff>110392</xdr:rowOff>
    </xdr:to>
    <xdr:sp macro="" textlink="">
      <xdr:nvSpPr>
        <xdr:cNvPr id="643" name="楕円 642"/>
        <xdr:cNvSpPr/>
      </xdr:nvSpPr>
      <xdr:spPr>
        <a:xfrm>
          <a:off x="15430500" y="13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126919</xdr:rowOff>
    </xdr:from>
    <xdr:ext cx="599010" cy="259045"/>
    <xdr:sp macro="" textlink="">
      <xdr:nvSpPr>
        <xdr:cNvPr id="644" name="テキスト ボックス 643"/>
        <xdr:cNvSpPr txBox="1"/>
      </xdr:nvSpPr>
      <xdr:spPr>
        <a:xfrm>
          <a:off x="15181795" y="129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21515</xdr:rowOff>
    </xdr:from>
    <xdr:to>
      <xdr:col>76</xdr:col>
      <xdr:colOff>165100</xdr:colOff>
      <xdr:row>77</xdr:row>
      <xdr:rowOff>123115</xdr:rowOff>
    </xdr:to>
    <xdr:sp macro="" textlink="">
      <xdr:nvSpPr>
        <xdr:cNvPr id="645" name="楕円 644"/>
        <xdr:cNvSpPr/>
      </xdr:nvSpPr>
      <xdr:spPr>
        <a:xfrm>
          <a:off x="14541500" y="132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139642</xdr:rowOff>
    </xdr:from>
    <xdr:ext cx="599010" cy="259045"/>
    <xdr:sp macro="" textlink="">
      <xdr:nvSpPr>
        <xdr:cNvPr id="646" name="テキスト ボックス 645"/>
        <xdr:cNvSpPr txBox="1"/>
      </xdr:nvSpPr>
      <xdr:spPr>
        <a:xfrm>
          <a:off x="14292795" y="129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17847</xdr:rowOff>
    </xdr:from>
    <xdr:to>
      <xdr:col>72</xdr:col>
      <xdr:colOff>38100</xdr:colOff>
      <xdr:row>77</xdr:row>
      <xdr:rowOff>119447</xdr:rowOff>
    </xdr:to>
    <xdr:sp macro="" textlink="">
      <xdr:nvSpPr>
        <xdr:cNvPr id="647" name="楕円 646"/>
        <xdr:cNvSpPr/>
      </xdr:nvSpPr>
      <xdr:spPr>
        <a:xfrm>
          <a:off x="13652500" y="132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135974</xdr:rowOff>
    </xdr:from>
    <xdr:ext cx="599010" cy="259045"/>
    <xdr:sp macro="" textlink="">
      <xdr:nvSpPr>
        <xdr:cNvPr id="648" name="テキスト ボックス 647"/>
        <xdr:cNvSpPr txBox="1"/>
      </xdr:nvSpPr>
      <xdr:spPr>
        <a:xfrm>
          <a:off x="13403795" y="129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48637</xdr:rowOff>
    </xdr:from>
    <xdr:to>
      <xdr:col>67</xdr:col>
      <xdr:colOff>101600</xdr:colOff>
      <xdr:row>77</xdr:row>
      <xdr:rowOff>150237</xdr:rowOff>
    </xdr:to>
    <xdr:sp macro="" textlink="">
      <xdr:nvSpPr>
        <xdr:cNvPr id="649" name="楕円 648"/>
        <xdr:cNvSpPr/>
      </xdr:nvSpPr>
      <xdr:spPr>
        <a:xfrm>
          <a:off x="12763500" y="132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166764</xdr:rowOff>
    </xdr:from>
    <xdr:ext cx="534377" cy="259045"/>
    <xdr:sp macro="" textlink="">
      <xdr:nvSpPr>
        <xdr:cNvPr id="650" name="テキスト ボックス 649"/>
        <xdr:cNvSpPr txBox="1"/>
      </xdr:nvSpPr>
      <xdr:spPr>
        <a:xfrm>
          <a:off x="12547111" y="1302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4" name="直線コネクタ 673"/>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75"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76" name="直線コネクタ 675"/>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77"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78" name="直線コネクタ 677"/>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9882</xdr:rowOff>
    </xdr:from>
    <xdr:to>
      <xdr:col>85</xdr:col>
      <xdr:colOff>127000</xdr:colOff>
      <xdr:row>99</xdr:row>
      <xdr:rowOff>14632</xdr:rowOff>
    </xdr:to>
    <xdr:cxnSp macro="">
      <xdr:nvCxnSpPr>
        <xdr:cNvPr id="679" name="直線コネクタ 678"/>
        <xdr:cNvCxnSpPr/>
      </xdr:nvCxnSpPr>
      <xdr:spPr>
        <a:xfrm>
          <a:off x="15481300" y="16983432"/>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0"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1" name="フローチャート: 判断 680"/>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163778</xdr:rowOff>
    </xdr:from>
    <xdr:to>
      <xdr:col>81</xdr:col>
      <xdr:colOff>50800</xdr:colOff>
      <xdr:row>99</xdr:row>
      <xdr:rowOff>9882</xdr:rowOff>
    </xdr:to>
    <xdr:cxnSp macro="">
      <xdr:nvCxnSpPr>
        <xdr:cNvPr id="682" name="直線コネクタ 681"/>
        <xdr:cNvCxnSpPr/>
      </xdr:nvCxnSpPr>
      <xdr:spPr>
        <a:xfrm>
          <a:off x="14592300" y="1696587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106687</xdr:rowOff>
    </xdr:from>
    <xdr:to>
      <xdr:col>81</xdr:col>
      <xdr:colOff>101600</xdr:colOff>
      <xdr:row>99</xdr:row>
      <xdr:rowOff>36837</xdr:rowOff>
    </xdr:to>
    <xdr:sp macro="" textlink="">
      <xdr:nvSpPr>
        <xdr:cNvPr id="683" name="フローチャート: 判断 682"/>
        <xdr:cNvSpPr/>
      </xdr:nvSpPr>
      <xdr:spPr>
        <a:xfrm>
          <a:off x="15430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53364</xdr:rowOff>
    </xdr:from>
    <xdr:ext cx="534377" cy="259045"/>
    <xdr:sp macro="" textlink="">
      <xdr:nvSpPr>
        <xdr:cNvPr id="684" name="テキスト ボックス 683"/>
        <xdr:cNvSpPr txBox="1"/>
      </xdr:nvSpPr>
      <xdr:spPr>
        <a:xfrm>
          <a:off x="15214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146351</xdr:rowOff>
    </xdr:from>
    <xdr:to>
      <xdr:col>76</xdr:col>
      <xdr:colOff>114300</xdr:colOff>
      <xdr:row>98</xdr:row>
      <xdr:rowOff>163778</xdr:rowOff>
    </xdr:to>
    <xdr:cxnSp macro="">
      <xdr:nvCxnSpPr>
        <xdr:cNvPr id="685" name="直線コネクタ 684"/>
        <xdr:cNvCxnSpPr/>
      </xdr:nvCxnSpPr>
      <xdr:spPr>
        <a:xfrm>
          <a:off x="13703300" y="169484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104005</xdr:rowOff>
    </xdr:from>
    <xdr:to>
      <xdr:col>76</xdr:col>
      <xdr:colOff>165100</xdr:colOff>
      <xdr:row>99</xdr:row>
      <xdr:rowOff>34155</xdr:rowOff>
    </xdr:to>
    <xdr:sp macro="" textlink="">
      <xdr:nvSpPr>
        <xdr:cNvPr id="686" name="フローチャート: 判断 685"/>
        <xdr:cNvSpPr/>
      </xdr:nvSpPr>
      <xdr:spPr>
        <a:xfrm>
          <a:off x="14541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50682</xdr:rowOff>
    </xdr:from>
    <xdr:ext cx="534377" cy="259045"/>
    <xdr:sp macro="" textlink="">
      <xdr:nvSpPr>
        <xdr:cNvPr id="687" name="テキスト ボックス 686"/>
        <xdr:cNvSpPr txBox="1"/>
      </xdr:nvSpPr>
      <xdr:spPr>
        <a:xfrm>
          <a:off x="14325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146351</xdr:rowOff>
    </xdr:from>
    <xdr:to>
      <xdr:col>71</xdr:col>
      <xdr:colOff>177800</xdr:colOff>
      <xdr:row>98</xdr:row>
      <xdr:rowOff>168827</xdr:rowOff>
    </xdr:to>
    <xdr:cxnSp macro="">
      <xdr:nvCxnSpPr>
        <xdr:cNvPr id="688" name="直線コネクタ 687"/>
        <xdr:cNvCxnSpPr/>
      </xdr:nvCxnSpPr>
      <xdr:spPr>
        <a:xfrm flipV="1">
          <a:off x="12814300" y="16948451"/>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105753</xdr:rowOff>
    </xdr:from>
    <xdr:to>
      <xdr:col>72</xdr:col>
      <xdr:colOff>38100</xdr:colOff>
      <xdr:row>99</xdr:row>
      <xdr:rowOff>35903</xdr:rowOff>
    </xdr:to>
    <xdr:sp macro="" textlink="">
      <xdr:nvSpPr>
        <xdr:cNvPr id="689" name="フローチャート: 判断 688"/>
        <xdr:cNvSpPr/>
      </xdr:nvSpPr>
      <xdr:spPr>
        <a:xfrm>
          <a:off x="13652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27030</xdr:rowOff>
    </xdr:from>
    <xdr:ext cx="534377" cy="259045"/>
    <xdr:sp macro="" textlink="">
      <xdr:nvSpPr>
        <xdr:cNvPr id="690" name="テキスト ボックス 689"/>
        <xdr:cNvSpPr txBox="1"/>
      </xdr:nvSpPr>
      <xdr:spPr>
        <a:xfrm>
          <a:off x="13436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100316</xdr:rowOff>
    </xdr:from>
    <xdr:to>
      <xdr:col>67</xdr:col>
      <xdr:colOff>101600</xdr:colOff>
      <xdr:row>99</xdr:row>
      <xdr:rowOff>30466</xdr:rowOff>
    </xdr:to>
    <xdr:sp macro="" textlink="">
      <xdr:nvSpPr>
        <xdr:cNvPr id="691" name="フローチャート: 判断 690"/>
        <xdr:cNvSpPr/>
      </xdr:nvSpPr>
      <xdr:spPr>
        <a:xfrm>
          <a:off x="12763500" y="169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46993</xdr:rowOff>
    </xdr:from>
    <xdr:ext cx="534377" cy="259045"/>
    <xdr:sp macro="" textlink="">
      <xdr:nvSpPr>
        <xdr:cNvPr id="692" name="テキスト ボックス 691"/>
        <xdr:cNvSpPr txBox="1"/>
      </xdr:nvSpPr>
      <xdr:spPr>
        <a:xfrm>
          <a:off x="12547111" y="166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135282</xdr:rowOff>
    </xdr:from>
    <xdr:to>
      <xdr:col>85</xdr:col>
      <xdr:colOff>177800</xdr:colOff>
      <xdr:row>99</xdr:row>
      <xdr:rowOff>65432</xdr:rowOff>
    </xdr:to>
    <xdr:sp macro="" textlink="">
      <xdr:nvSpPr>
        <xdr:cNvPr id="698" name="楕円 697"/>
        <xdr:cNvSpPr/>
      </xdr:nvSpPr>
      <xdr:spPr>
        <a:xfrm>
          <a:off x="16268700" y="169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50209</xdr:rowOff>
    </xdr:from>
    <xdr:ext cx="534377" cy="259045"/>
    <xdr:sp macro="" textlink="">
      <xdr:nvSpPr>
        <xdr:cNvPr id="699" name="積立金該当値テキスト"/>
        <xdr:cNvSpPr txBox="1"/>
      </xdr:nvSpPr>
      <xdr:spPr>
        <a:xfrm>
          <a:off x="16370300" y="168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130532</xdr:rowOff>
    </xdr:from>
    <xdr:to>
      <xdr:col>81</xdr:col>
      <xdr:colOff>101600</xdr:colOff>
      <xdr:row>99</xdr:row>
      <xdr:rowOff>60682</xdr:rowOff>
    </xdr:to>
    <xdr:sp macro="" textlink="">
      <xdr:nvSpPr>
        <xdr:cNvPr id="700" name="楕円 699"/>
        <xdr:cNvSpPr/>
      </xdr:nvSpPr>
      <xdr:spPr>
        <a:xfrm>
          <a:off x="15430500" y="169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51809</xdr:rowOff>
    </xdr:from>
    <xdr:ext cx="534377" cy="259045"/>
    <xdr:sp macro="" textlink="">
      <xdr:nvSpPr>
        <xdr:cNvPr id="701" name="テキスト ボックス 700"/>
        <xdr:cNvSpPr txBox="1"/>
      </xdr:nvSpPr>
      <xdr:spPr>
        <a:xfrm>
          <a:off x="15214111" y="170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112978</xdr:rowOff>
    </xdr:from>
    <xdr:to>
      <xdr:col>76</xdr:col>
      <xdr:colOff>165100</xdr:colOff>
      <xdr:row>99</xdr:row>
      <xdr:rowOff>43128</xdr:rowOff>
    </xdr:to>
    <xdr:sp macro="" textlink="">
      <xdr:nvSpPr>
        <xdr:cNvPr id="702" name="楕円 701"/>
        <xdr:cNvSpPr/>
      </xdr:nvSpPr>
      <xdr:spPr>
        <a:xfrm>
          <a:off x="14541500" y="169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34255</xdr:rowOff>
    </xdr:from>
    <xdr:ext cx="534377" cy="259045"/>
    <xdr:sp macro="" textlink="">
      <xdr:nvSpPr>
        <xdr:cNvPr id="703" name="テキスト ボックス 702"/>
        <xdr:cNvSpPr txBox="1"/>
      </xdr:nvSpPr>
      <xdr:spPr>
        <a:xfrm>
          <a:off x="14325111" y="17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95551</xdr:rowOff>
    </xdr:from>
    <xdr:to>
      <xdr:col>72</xdr:col>
      <xdr:colOff>38100</xdr:colOff>
      <xdr:row>99</xdr:row>
      <xdr:rowOff>25701</xdr:rowOff>
    </xdr:to>
    <xdr:sp macro="" textlink="">
      <xdr:nvSpPr>
        <xdr:cNvPr id="704" name="楕円 703"/>
        <xdr:cNvSpPr/>
      </xdr:nvSpPr>
      <xdr:spPr>
        <a:xfrm>
          <a:off x="13652500" y="168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42228</xdr:rowOff>
    </xdr:from>
    <xdr:ext cx="534377" cy="259045"/>
    <xdr:sp macro="" textlink="">
      <xdr:nvSpPr>
        <xdr:cNvPr id="705" name="テキスト ボックス 704"/>
        <xdr:cNvSpPr txBox="1"/>
      </xdr:nvSpPr>
      <xdr:spPr>
        <a:xfrm>
          <a:off x="13436111" y="166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118027</xdr:rowOff>
    </xdr:from>
    <xdr:to>
      <xdr:col>67</xdr:col>
      <xdr:colOff>101600</xdr:colOff>
      <xdr:row>99</xdr:row>
      <xdr:rowOff>48177</xdr:rowOff>
    </xdr:to>
    <xdr:sp macro="" textlink="">
      <xdr:nvSpPr>
        <xdr:cNvPr id="706" name="楕円 705"/>
        <xdr:cNvSpPr/>
      </xdr:nvSpPr>
      <xdr:spPr>
        <a:xfrm>
          <a:off x="12763500" y="169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39304</xdr:rowOff>
    </xdr:from>
    <xdr:ext cx="534377" cy="259045"/>
    <xdr:sp macro="" textlink="">
      <xdr:nvSpPr>
        <xdr:cNvPr id="707" name="テキスト ボックス 706"/>
        <xdr:cNvSpPr txBox="1"/>
      </xdr:nvSpPr>
      <xdr:spPr>
        <a:xfrm>
          <a:off x="12547111" y="170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1" name="直線コネクタ 730"/>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4"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35" name="直線コネクタ 734"/>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37"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38" name="フローチャート: 判断 737"/>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40" name="フローチャート: 判断 739"/>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41" name="テキスト ボックス 740"/>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167539</xdr:rowOff>
    </xdr:from>
    <xdr:to>
      <xdr:col>107</xdr:col>
      <xdr:colOff>101600</xdr:colOff>
      <xdr:row>38</xdr:row>
      <xdr:rowOff>97689</xdr:rowOff>
    </xdr:to>
    <xdr:sp macro="" textlink="">
      <xdr:nvSpPr>
        <xdr:cNvPr id="743" name="フローチャート: 判断 742"/>
        <xdr:cNvSpPr/>
      </xdr:nvSpPr>
      <xdr:spPr>
        <a:xfrm>
          <a:off x="20383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114215</xdr:rowOff>
    </xdr:from>
    <xdr:ext cx="469744" cy="259045"/>
    <xdr:sp macro="" textlink="">
      <xdr:nvSpPr>
        <xdr:cNvPr id="744" name="テキスト ボックス 743"/>
        <xdr:cNvSpPr txBox="1"/>
      </xdr:nvSpPr>
      <xdr:spPr>
        <a:xfrm>
          <a:off x="20199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159080</xdr:rowOff>
    </xdr:from>
    <xdr:to>
      <xdr:col>102</xdr:col>
      <xdr:colOff>165100</xdr:colOff>
      <xdr:row>38</xdr:row>
      <xdr:rowOff>89230</xdr:rowOff>
    </xdr:to>
    <xdr:sp macro="" textlink="">
      <xdr:nvSpPr>
        <xdr:cNvPr id="746" name="フローチャート: 判断 745"/>
        <xdr:cNvSpPr/>
      </xdr:nvSpPr>
      <xdr:spPr>
        <a:xfrm>
          <a:off x="19494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105757</xdr:rowOff>
    </xdr:from>
    <xdr:ext cx="469744" cy="259045"/>
    <xdr:sp macro="" textlink="">
      <xdr:nvSpPr>
        <xdr:cNvPr id="747" name="テキスト ボックス 746"/>
        <xdr:cNvSpPr txBox="1"/>
      </xdr:nvSpPr>
      <xdr:spPr>
        <a:xfrm>
          <a:off x="19310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152451</xdr:rowOff>
    </xdr:from>
    <xdr:to>
      <xdr:col>98</xdr:col>
      <xdr:colOff>38100</xdr:colOff>
      <xdr:row>38</xdr:row>
      <xdr:rowOff>82601</xdr:rowOff>
    </xdr:to>
    <xdr:sp macro="" textlink="">
      <xdr:nvSpPr>
        <xdr:cNvPr id="748" name="フローチャート: 判断 747"/>
        <xdr:cNvSpPr/>
      </xdr:nvSpPr>
      <xdr:spPr>
        <a:xfrm>
          <a:off x="18605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99128</xdr:rowOff>
    </xdr:from>
    <xdr:ext cx="469744" cy="259045"/>
    <xdr:sp macro="" textlink="">
      <xdr:nvSpPr>
        <xdr:cNvPr id="749" name="テキスト ボックス 748"/>
        <xdr:cNvSpPr txBox="1"/>
      </xdr:nvSpPr>
      <xdr:spPr>
        <a:xfrm>
          <a:off x="18421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0" name="直線コネクタ 789"/>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3"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4" name="直線コネクタ 793"/>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6"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797" name="フローチャート: 判断 796"/>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3942</xdr:rowOff>
    </xdr:from>
    <xdr:to>
      <xdr:col>112</xdr:col>
      <xdr:colOff>38100</xdr:colOff>
      <xdr:row>59</xdr:row>
      <xdr:rowOff>105542</xdr:rowOff>
    </xdr:to>
    <xdr:sp macro="" textlink="">
      <xdr:nvSpPr>
        <xdr:cNvPr id="799" name="フローチャート: 判断 798"/>
        <xdr:cNvSpPr/>
      </xdr:nvSpPr>
      <xdr:spPr>
        <a:xfrm>
          <a:off x="21272500" y="1011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122069</xdr:rowOff>
    </xdr:from>
    <xdr:ext cx="469744" cy="259045"/>
    <xdr:sp macro="" textlink="">
      <xdr:nvSpPr>
        <xdr:cNvPr id="800" name="テキスト ボックス 799"/>
        <xdr:cNvSpPr txBox="1"/>
      </xdr:nvSpPr>
      <xdr:spPr>
        <a:xfrm>
          <a:off x="21088428" y="98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3714</xdr:rowOff>
    </xdr:from>
    <xdr:to>
      <xdr:col>107</xdr:col>
      <xdr:colOff>101600</xdr:colOff>
      <xdr:row>59</xdr:row>
      <xdr:rowOff>105314</xdr:rowOff>
    </xdr:to>
    <xdr:sp macro="" textlink="">
      <xdr:nvSpPr>
        <xdr:cNvPr id="802" name="フローチャート: 判断 801"/>
        <xdr:cNvSpPr/>
      </xdr:nvSpPr>
      <xdr:spPr>
        <a:xfrm>
          <a:off x="20383500" y="1011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121841</xdr:rowOff>
    </xdr:from>
    <xdr:ext cx="469744" cy="259045"/>
    <xdr:sp macro="" textlink="">
      <xdr:nvSpPr>
        <xdr:cNvPr id="803" name="テキスト ボックス 802"/>
        <xdr:cNvSpPr txBox="1"/>
      </xdr:nvSpPr>
      <xdr:spPr>
        <a:xfrm>
          <a:off x="20199428" y="9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164958</xdr:rowOff>
    </xdr:from>
    <xdr:to>
      <xdr:col>102</xdr:col>
      <xdr:colOff>165100</xdr:colOff>
      <xdr:row>59</xdr:row>
      <xdr:rowOff>95108</xdr:rowOff>
    </xdr:to>
    <xdr:sp macro="" textlink="">
      <xdr:nvSpPr>
        <xdr:cNvPr id="805" name="フローチャート: 判断 804"/>
        <xdr:cNvSpPr/>
      </xdr:nvSpPr>
      <xdr:spPr>
        <a:xfrm>
          <a:off x="19494500" y="1010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111635</xdr:rowOff>
    </xdr:from>
    <xdr:ext cx="469744" cy="259045"/>
    <xdr:sp macro="" textlink="">
      <xdr:nvSpPr>
        <xdr:cNvPr id="806" name="テキスト ボックス 805"/>
        <xdr:cNvSpPr txBox="1"/>
      </xdr:nvSpPr>
      <xdr:spPr>
        <a:xfrm>
          <a:off x="19310428" y="988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161007</xdr:rowOff>
    </xdr:from>
    <xdr:to>
      <xdr:col>98</xdr:col>
      <xdr:colOff>38100</xdr:colOff>
      <xdr:row>59</xdr:row>
      <xdr:rowOff>91157</xdr:rowOff>
    </xdr:to>
    <xdr:sp macro="" textlink="">
      <xdr:nvSpPr>
        <xdr:cNvPr id="807" name="フローチャート: 判断 806"/>
        <xdr:cNvSpPr/>
      </xdr:nvSpPr>
      <xdr:spPr>
        <a:xfrm>
          <a:off x="18605500" y="1010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107684</xdr:rowOff>
    </xdr:from>
    <xdr:ext cx="469744" cy="259045"/>
    <xdr:sp macro="" textlink="">
      <xdr:nvSpPr>
        <xdr:cNvPr id="808" name="テキスト ボックス 807"/>
        <xdr:cNvSpPr txBox="1"/>
      </xdr:nvSpPr>
      <xdr:spPr>
        <a:xfrm>
          <a:off x="18421428" y="98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5" name="直線コネクタ 844"/>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6"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7" name="直線コネクタ 846"/>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48"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49" name="直線コネクタ 848"/>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110494</xdr:rowOff>
    </xdr:from>
    <xdr:to>
      <xdr:col>116</xdr:col>
      <xdr:colOff>63500</xdr:colOff>
      <xdr:row>76</xdr:row>
      <xdr:rowOff>139512</xdr:rowOff>
    </xdr:to>
    <xdr:cxnSp macro="">
      <xdr:nvCxnSpPr>
        <xdr:cNvPr id="850" name="直線コネクタ 849"/>
        <xdr:cNvCxnSpPr/>
      </xdr:nvCxnSpPr>
      <xdr:spPr>
        <a:xfrm flipV="1">
          <a:off x="21323300" y="13140694"/>
          <a:ext cx="8382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1"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2" name="フローチャート: 判断 851"/>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139512</xdr:rowOff>
    </xdr:from>
    <xdr:to>
      <xdr:col>111</xdr:col>
      <xdr:colOff>177800</xdr:colOff>
      <xdr:row>77</xdr:row>
      <xdr:rowOff>77868</xdr:rowOff>
    </xdr:to>
    <xdr:cxnSp macro="">
      <xdr:nvCxnSpPr>
        <xdr:cNvPr id="853" name="直線コネクタ 852"/>
        <xdr:cNvCxnSpPr/>
      </xdr:nvCxnSpPr>
      <xdr:spPr>
        <a:xfrm flipV="1">
          <a:off x="20434300" y="13169712"/>
          <a:ext cx="889000" cy="10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96155</xdr:rowOff>
    </xdr:from>
    <xdr:to>
      <xdr:col>112</xdr:col>
      <xdr:colOff>38100</xdr:colOff>
      <xdr:row>77</xdr:row>
      <xdr:rowOff>26305</xdr:rowOff>
    </xdr:to>
    <xdr:sp macro="" textlink="">
      <xdr:nvSpPr>
        <xdr:cNvPr id="854" name="フローチャート: 判断 853"/>
        <xdr:cNvSpPr/>
      </xdr:nvSpPr>
      <xdr:spPr>
        <a:xfrm>
          <a:off x="21272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17432</xdr:rowOff>
    </xdr:from>
    <xdr:ext cx="534377" cy="259045"/>
    <xdr:sp macro="" textlink="">
      <xdr:nvSpPr>
        <xdr:cNvPr id="855" name="テキスト ボックス 854"/>
        <xdr:cNvSpPr txBox="1"/>
      </xdr:nvSpPr>
      <xdr:spPr>
        <a:xfrm>
          <a:off x="21056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11697</xdr:rowOff>
    </xdr:from>
    <xdr:to>
      <xdr:col>107</xdr:col>
      <xdr:colOff>50800</xdr:colOff>
      <xdr:row>77</xdr:row>
      <xdr:rowOff>77868</xdr:rowOff>
    </xdr:to>
    <xdr:cxnSp macro="">
      <xdr:nvCxnSpPr>
        <xdr:cNvPr id="856" name="直線コネクタ 855"/>
        <xdr:cNvCxnSpPr/>
      </xdr:nvCxnSpPr>
      <xdr:spPr>
        <a:xfrm>
          <a:off x="19545300" y="13213347"/>
          <a:ext cx="889000" cy="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100924</xdr:rowOff>
    </xdr:from>
    <xdr:to>
      <xdr:col>107</xdr:col>
      <xdr:colOff>101600</xdr:colOff>
      <xdr:row>77</xdr:row>
      <xdr:rowOff>31074</xdr:rowOff>
    </xdr:to>
    <xdr:sp macro="" textlink="">
      <xdr:nvSpPr>
        <xdr:cNvPr id="857" name="フローチャート: 判断 856"/>
        <xdr:cNvSpPr/>
      </xdr:nvSpPr>
      <xdr:spPr>
        <a:xfrm>
          <a:off x="20383500" y="1313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47601</xdr:rowOff>
    </xdr:from>
    <xdr:ext cx="534377" cy="259045"/>
    <xdr:sp macro="" textlink="">
      <xdr:nvSpPr>
        <xdr:cNvPr id="858" name="テキスト ボックス 857"/>
        <xdr:cNvSpPr txBox="1"/>
      </xdr:nvSpPr>
      <xdr:spPr>
        <a:xfrm>
          <a:off x="20167111" y="1290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11697</xdr:rowOff>
    </xdr:from>
    <xdr:to>
      <xdr:col>102</xdr:col>
      <xdr:colOff>114300</xdr:colOff>
      <xdr:row>77</xdr:row>
      <xdr:rowOff>18396</xdr:rowOff>
    </xdr:to>
    <xdr:cxnSp macro="">
      <xdr:nvCxnSpPr>
        <xdr:cNvPr id="859" name="直線コネクタ 858"/>
        <xdr:cNvCxnSpPr/>
      </xdr:nvCxnSpPr>
      <xdr:spPr>
        <a:xfrm flipV="1">
          <a:off x="18656300" y="13213347"/>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98254</xdr:rowOff>
    </xdr:from>
    <xdr:to>
      <xdr:col>102</xdr:col>
      <xdr:colOff>165100</xdr:colOff>
      <xdr:row>77</xdr:row>
      <xdr:rowOff>28404</xdr:rowOff>
    </xdr:to>
    <xdr:sp macro="" textlink="">
      <xdr:nvSpPr>
        <xdr:cNvPr id="860" name="フローチャート: 判断 859"/>
        <xdr:cNvSpPr/>
      </xdr:nvSpPr>
      <xdr:spPr>
        <a:xfrm>
          <a:off x="19494500" y="1312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44931</xdr:rowOff>
    </xdr:from>
    <xdr:ext cx="534377" cy="259045"/>
    <xdr:sp macro="" textlink="">
      <xdr:nvSpPr>
        <xdr:cNvPr id="861" name="テキスト ボックス 860"/>
        <xdr:cNvSpPr txBox="1"/>
      </xdr:nvSpPr>
      <xdr:spPr>
        <a:xfrm>
          <a:off x="19278111" y="129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92475</xdr:rowOff>
    </xdr:from>
    <xdr:to>
      <xdr:col>98</xdr:col>
      <xdr:colOff>38100</xdr:colOff>
      <xdr:row>77</xdr:row>
      <xdr:rowOff>22625</xdr:rowOff>
    </xdr:to>
    <xdr:sp macro="" textlink="">
      <xdr:nvSpPr>
        <xdr:cNvPr id="862" name="フローチャート: 判断 861"/>
        <xdr:cNvSpPr/>
      </xdr:nvSpPr>
      <xdr:spPr>
        <a:xfrm>
          <a:off x="18605500" y="131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39152</xdr:rowOff>
    </xdr:from>
    <xdr:ext cx="534377" cy="259045"/>
    <xdr:sp macro="" textlink="">
      <xdr:nvSpPr>
        <xdr:cNvPr id="863" name="テキスト ボックス 862"/>
        <xdr:cNvSpPr txBox="1"/>
      </xdr:nvSpPr>
      <xdr:spPr>
        <a:xfrm>
          <a:off x="18389111" y="128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59694</xdr:rowOff>
    </xdr:from>
    <xdr:to>
      <xdr:col>116</xdr:col>
      <xdr:colOff>114300</xdr:colOff>
      <xdr:row>76</xdr:row>
      <xdr:rowOff>161294</xdr:rowOff>
    </xdr:to>
    <xdr:sp macro="" textlink="">
      <xdr:nvSpPr>
        <xdr:cNvPr id="869" name="楕円 868"/>
        <xdr:cNvSpPr/>
      </xdr:nvSpPr>
      <xdr:spPr>
        <a:xfrm>
          <a:off x="221107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38121</xdr:rowOff>
    </xdr:from>
    <xdr:ext cx="534377" cy="259045"/>
    <xdr:sp macro="" textlink="">
      <xdr:nvSpPr>
        <xdr:cNvPr id="870" name="繰出金該当値テキスト"/>
        <xdr:cNvSpPr txBox="1"/>
      </xdr:nvSpPr>
      <xdr:spPr>
        <a:xfrm>
          <a:off x="22212300" y="130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88712</xdr:rowOff>
    </xdr:from>
    <xdr:to>
      <xdr:col>112</xdr:col>
      <xdr:colOff>38100</xdr:colOff>
      <xdr:row>77</xdr:row>
      <xdr:rowOff>18862</xdr:rowOff>
    </xdr:to>
    <xdr:sp macro="" textlink="">
      <xdr:nvSpPr>
        <xdr:cNvPr id="871" name="楕円 870"/>
        <xdr:cNvSpPr/>
      </xdr:nvSpPr>
      <xdr:spPr>
        <a:xfrm>
          <a:off x="21272500" y="131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35389</xdr:rowOff>
    </xdr:from>
    <xdr:ext cx="534377" cy="259045"/>
    <xdr:sp macro="" textlink="">
      <xdr:nvSpPr>
        <xdr:cNvPr id="872" name="テキスト ボックス 871"/>
        <xdr:cNvSpPr txBox="1"/>
      </xdr:nvSpPr>
      <xdr:spPr>
        <a:xfrm>
          <a:off x="21056111" y="128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27068</xdr:rowOff>
    </xdr:from>
    <xdr:to>
      <xdr:col>107</xdr:col>
      <xdr:colOff>101600</xdr:colOff>
      <xdr:row>77</xdr:row>
      <xdr:rowOff>128668</xdr:rowOff>
    </xdr:to>
    <xdr:sp macro="" textlink="">
      <xdr:nvSpPr>
        <xdr:cNvPr id="873" name="楕円 872"/>
        <xdr:cNvSpPr/>
      </xdr:nvSpPr>
      <xdr:spPr>
        <a:xfrm>
          <a:off x="20383500" y="132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119795</xdr:rowOff>
    </xdr:from>
    <xdr:ext cx="534377" cy="259045"/>
    <xdr:sp macro="" textlink="">
      <xdr:nvSpPr>
        <xdr:cNvPr id="874" name="テキスト ボックス 873"/>
        <xdr:cNvSpPr txBox="1"/>
      </xdr:nvSpPr>
      <xdr:spPr>
        <a:xfrm>
          <a:off x="20167111" y="133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132347</xdr:rowOff>
    </xdr:from>
    <xdr:to>
      <xdr:col>102</xdr:col>
      <xdr:colOff>165100</xdr:colOff>
      <xdr:row>77</xdr:row>
      <xdr:rowOff>62497</xdr:rowOff>
    </xdr:to>
    <xdr:sp macro="" textlink="">
      <xdr:nvSpPr>
        <xdr:cNvPr id="875" name="楕円 874"/>
        <xdr:cNvSpPr/>
      </xdr:nvSpPr>
      <xdr:spPr>
        <a:xfrm>
          <a:off x="19494500" y="131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53624</xdr:rowOff>
    </xdr:from>
    <xdr:ext cx="534377" cy="259045"/>
    <xdr:sp macro="" textlink="">
      <xdr:nvSpPr>
        <xdr:cNvPr id="876" name="テキスト ボックス 875"/>
        <xdr:cNvSpPr txBox="1"/>
      </xdr:nvSpPr>
      <xdr:spPr>
        <a:xfrm>
          <a:off x="19278111" y="132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139046</xdr:rowOff>
    </xdr:from>
    <xdr:to>
      <xdr:col>98</xdr:col>
      <xdr:colOff>38100</xdr:colOff>
      <xdr:row>77</xdr:row>
      <xdr:rowOff>69196</xdr:rowOff>
    </xdr:to>
    <xdr:sp macro="" textlink="">
      <xdr:nvSpPr>
        <xdr:cNvPr id="877" name="楕円 876"/>
        <xdr:cNvSpPr/>
      </xdr:nvSpPr>
      <xdr:spPr>
        <a:xfrm>
          <a:off x="18605500" y="131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60323</xdr:rowOff>
    </xdr:from>
    <xdr:ext cx="534377" cy="259045"/>
    <xdr:sp macro="" textlink="">
      <xdr:nvSpPr>
        <xdr:cNvPr id="878" name="テキスト ボックス 877"/>
        <xdr:cNvSpPr txBox="1"/>
      </xdr:nvSpPr>
      <xdr:spPr>
        <a:xfrm>
          <a:off x="18389111" y="132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住民一人当たりコストの主な構成要因は普通建設事業費、物件費並びに人件費である。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普通建設事業費については、建築物の新築事業により、対前年比</a:t>
          </a:r>
          <a:r>
            <a:rPr kumimoji="1" lang="en-US" altLang="ja-JP" sz="1100" b="0" i="0" baseline="0">
              <a:solidFill>
                <a:sysClr val="windowText" lastClr="000000"/>
              </a:solidFill>
              <a:effectLst/>
              <a:latin typeface="+mn-lt"/>
              <a:ea typeface="+mn-ea"/>
              <a:cs typeface="+mn-cs"/>
            </a:rPr>
            <a:t>+21.8</a:t>
          </a:r>
          <a:r>
            <a:rPr kumimoji="1" lang="ja-JP" altLang="ja-JP" sz="1100" b="0" i="0" baseline="0">
              <a:solidFill>
                <a:sysClr val="windowText" lastClr="000000"/>
              </a:solidFill>
              <a:effectLst/>
              <a:latin typeface="+mn-lt"/>
              <a:ea typeface="+mn-ea"/>
              <a:cs typeface="+mn-cs"/>
            </a:rPr>
            <a:t>％と増加しており、今後も継続して事業を実施していくため、普通建設事業費に係る一人当たりのコストの高止まりが予想される。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物件費については、システム関係の経費が増加傾向にある。今後は委託内容を整理し適正化を図る。　</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人件費については、</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これは臨時職員の会計年度任用職員制度の移行に伴い、前年までは物件費として計上していた臨時職員の賃金が、今年度より会計年度任用職員報酬等として人件費で計上されているためと考えられる。</a:t>
          </a:r>
          <a:r>
            <a:rPr kumimoji="1" lang="ja-JP" altLang="ja-JP" sz="1100" b="0" i="0" baseline="0">
              <a:solidFill>
                <a:sysClr val="windowText" lastClr="000000"/>
              </a:solidFill>
              <a:effectLst/>
              <a:latin typeface="+mn-lt"/>
              <a:ea typeface="+mn-ea"/>
              <a:cs typeface="+mn-cs"/>
            </a:rPr>
            <a:t>今後は業務内容の改善等により人件費総額の抑制を図る。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34120</xdr:rowOff>
    </xdr:from>
    <xdr:to>
      <xdr:col>24</xdr:col>
      <xdr:colOff>63500</xdr:colOff>
      <xdr:row>38</xdr:row>
      <xdr:rowOff>39801</xdr:rowOff>
    </xdr:to>
    <xdr:cxnSp macro="">
      <xdr:nvCxnSpPr>
        <xdr:cNvPr id="62" name="直線コネクタ 61"/>
        <xdr:cNvCxnSpPr/>
      </xdr:nvCxnSpPr>
      <xdr:spPr>
        <a:xfrm>
          <a:off x="3797300" y="6549220"/>
          <a:ext cx="8382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34120</xdr:rowOff>
    </xdr:from>
    <xdr:to>
      <xdr:col>19</xdr:col>
      <xdr:colOff>177800</xdr:colOff>
      <xdr:row>38</xdr:row>
      <xdr:rowOff>43574</xdr:rowOff>
    </xdr:to>
    <xdr:cxnSp macro="">
      <xdr:nvCxnSpPr>
        <xdr:cNvPr id="65" name="直線コネクタ 64"/>
        <xdr:cNvCxnSpPr/>
      </xdr:nvCxnSpPr>
      <xdr:spPr>
        <a:xfrm flipV="1">
          <a:off x="2908300" y="6549220"/>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62888</xdr:rowOff>
    </xdr:from>
    <xdr:to>
      <xdr:col>20</xdr:col>
      <xdr:colOff>38100</xdr:colOff>
      <xdr:row>38</xdr:row>
      <xdr:rowOff>164488</xdr:rowOff>
    </xdr:to>
    <xdr:sp macro="" textlink="">
      <xdr:nvSpPr>
        <xdr:cNvPr id="66" name="フローチャート: 判断 65"/>
        <xdr:cNvSpPr/>
      </xdr:nvSpPr>
      <xdr:spPr>
        <a:xfrm>
          <a:off x="3746500" y="65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155615</xdr:rowOff>
    </xdr:from>
    <xdr:ext cx="469744" cy="259045"/>
    <xdr:sp macro="" textlink="">
      <xdr:nvSpPr>
        <xdr:cNvPr id="67" name="テキスト ボックス 66"/>
        <xdr:cNvSpPr txBox="1"/>
      </xdr:nvSpPr>
      <xdr:spPr>
        <a:xfrm>
          <a:off x="3562428" y="66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43574</xdr:rowOff>
    </xdr:from>
    <xdr:to>
      <xdr:col>15</xdr:col>
      <xdr:colOff>50800</xdr:colOff>
      <xdr:row>38</xdr:row>
      <xdr:rowOff>48227</xdr:rowOff>
    </xdr:to>
    <xdr:cxnSp macro="">
      <xdr:nvCxnSpPr>
        <xdr:cNvPr id="68" name="直線コネクタ 67"/>
        <xdr:cNvCxnSpPr/>
      </xdr:nvCxnSpPr>
      <xdr:spPr>
        <a:xfrm flipV="1">
          <a:off x="2019300" y="6558674"/>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67869</xdr:rowOff>
    </xdr:from>
    <xdr:to>
      <xdr:col>15</xdr:col>
      <xdr:colOff>101600</xdr:colOff>
      <xdr:row>38</xdr:row>
      <xdr:rowOff>169469</xdr:rowOff>
    </xdr:to>
    <xdr:sp macro="" textlink="">
      <xdr:nvSpPr>
        <xdr:cNvPr id="69" name="フローチャート: 判断 68"/>
        <xdr:cNvSpPr/>
      </xdr:nvSpPr>
      <xdr:spPr>
        <a:xfrm>
          <a:off x="2857500" y="65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160596</xdr:rowOff>
    </xdr:from>
    <xdr:ext cx="469744" cy="259045"/>
    <xdr:sp macro="" textlink="">
      <xdr:nvSpPr>
        <xdr:cNvPr id="70" name="テキスト ボックス 69"/>
        <xdr:cNvSpPr txBox="1"/>
      </xdr:nvSpPr>
      <xdr:spPr>
        <a:xfrm>
          <a:off x="2673428" y="66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48227</xdr:rowOff>
    </xdr:from>
    <xdr:to>
      <xdr:col>10</xdr:col>
      <xdr:colOff>114300</xdr:colOff>
      <xdr:row>38</xdr:row>
      <xdr:rowOff>59184</xdr:rowOff>
    </xdr:to>
    <xdr:cxnSp macro="">
      <xdr:nvCxnSpPr>
        <xdr:cNvPr id="71" name="直線コネクタ 70"/>
        <xdr:cNvCxnSpPr/>
      </xdr:nvCxnSpPr>
      <xdr:spPr>
        <a:xfrm flipV="1">
          <a:off x="1130300" y="6563327"/>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68490</xdr:rowOff>
    </xdr:from>
    <xdr:to>
      <xdr:col>10</xdr:col>
      <xdr:colOff>165100</xdr:colOff>
      <xdr:row>38</xdr:row>
      <xdr:rowOff>170090</xdr:rowOff>
    </xdr:to>
    <xdr:sp macro="" textlink="">
      <xdr:nvSpPr>
        <xdr:cNvPr id="72" name="フローチャート: 判断 71"/>
        <xdr:cNvSpPr/>
      </xdr:nvSpPr>
      <xdr:spPr>
        <a:xfrm>
          <a:off x="1968500" y="65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161217</xdr:rowOff>
    </xdr:from>
    <xdr:ext cx="469744" cy="259045"/>
    <xdr:sp macro="" textlink="">
      <xdr:nvSpPr>
        <xdr:cNvPr id="73" name="テキスト ボックス 72"/>
        <xdr:cNvSpPr txBox="1"/>
      </xdr:nvSpPr>
      <xdr:spPr>
        <a:xfrm>
          <a:off x="1784428" y="667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66840</xdr:rowOff>
    </xdr:from>
    <xdr:to>
      <xdr:col>6</xdr:col>
      <xdr:colOff>38100</xdr:colOff>
      <xdr:row>38</xdr:row>
      <xdr:rowOff>168440</xdr:rowOff>
    </xdr:to>
    <xdr:sp macro="" textlink="">
      <xdr:nvSpPr>
        <xdr:cNvPr id="74" name="フローチャート: 判断 73"/>
        <xdr:cNvSpPr/>
      </xdr:nvSpPr>
      <xdr:spPr>
        <a:xfrm>
          <a:off x="1079500" y="65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159567</xdr:rowOff>
    </xdr:from>
    <xdr:ext cx="469744" cy="259045"/>
    <xdr:sp macro="" textlink="">
      <xdr:nvSpPr>
        <xdr:cNvPr id="75" name="テキスト ボックス 74"/>
        <xdr:cNvSpPr txBox="1"/>
      </xdr:nvSpPr>
      <xdr:spPr>
        <a:xfrm>
          <a:off x="895428" y="66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160451</xdr:rowOff>
    </xdr:from>
    <xdr:to>
      <xdr:col>24</xdr:col>
      <xdr:colOff>114300</xdr:colOff>
      <xdr:row>38</xdr:row>
      <xdr:rowOff>90601</xdr:rowOff>
    </xdr:to>
    <xdr:sp macro="" textlink="">
      <xdr:nvSpPr>
        <xdr:cNvPr id="81" name="楕円 80"/>
        <xdr:cNvSpPr/>
      </xdr:nvSpPr>
      <xdr:spPr>
        <a:xfrm>
          <a:off x="45847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154770</xdr:rowOff>
    </xdr:from>
    <xdr:to>
      <xdr:col>20</xdr:col>
      <xdr:colOff>38100</xdr:colOff>
      <xdr:row>38</xdr:row>
      <xdr:rowOff>84920</xdr:rowOff>
    </xdr:to>
    <xdr:sp macro="" textlink="">
      <xdr:nvSpPr>
        <xdr:cNvPr id="83" name="楕円 82"/>
        <xdr:cNvSpPr/>
      </xdr:nvSpPr>
      <xdr:spPr>
        <a:xfrm>
          <a:off x="3746500" y="64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101447</xdr:rowOff>
    </xdr:from>
    <xdr:ext cx="534377" cy="259045"/>
    <xdr:sp macro="" textlink="">
      <xdr:nvSpPr>
        <xdr:cNvPr id="84" name="テキスト ボックス 83"/>
        <xdr:cNvSpPr txBox="1"/>
      </xdr:nvSpPr>
      <xdr:spPr>
        <a:xfrm>
          <a:off x="3530111" y="62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164224</xdr:rowOff>
    </xdr:from>
    <xdr:to>
      <xdr:col>15</xdr:col>
      <xdr:colOff>101600</xdr:colOff>
      <xdr:row>38</xdr:row>
      <xdr:rowOff>94374</xdr:rowOff>
    </xdr:to>
    <xdr:sp macro="" textlink="">
      <xdr:nvSpPr>
        <xdr:cNvPr id="85" name="楕円 84"/>
        <xdr:cNvSpPr/>
      </xdr:nvSpPr>
      <xdr:spPr>
        <a:xfrm>
          <a:off x="2857500" y="65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110901</xdr:rowOff>
    </xdr:from>
    <xdr:ext cx="534377" cy="259045"/>
    <xdr:sp macro="" textlink="">
      <xdr:nvSpPr>
        <xdr:cNvPr id="86" name="テキスト ボックス 85"/>
        <xdr:cNvSpPr txBox="1"/>
      </xdr:nvSpPr>
      <xdr:spPr>
        <a:xfrm>
          <a:off x="2641111" y="62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168877</xdr:rowOff>
    </xdr:from>
    <xdr:to>
      <xdr:col>10</xdr:col>
      <xdr:colOff>165100</xdr:colOff>
      <xdr:row>38</xdr:row>
      <xdr:rowOff>99027</xdr:rowOff>
    </xdr:to>
    <xdr:sp macro="" textlink="">
      <xdr:nvSpPr>
        <xdr:cNvPr id="87" name="楕円 86"/>
        <xdr:cNvSpPr/>
      </xdr:nvSpPr>
      <xdr:spPr>
        <a:xfrm>
          <a:off x="1968500" y="65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115554</xdr:rowOff>
    </xdr:from>
    <xdr:ext cx="534377" cy="259045"/>
    <xdr:sp macro="" textlink="">
      <xdr:nvSpPr>
        <xdr:cNvPr id="88" name="テキスト ボックス 87"/>
        <xdr:cNvSpPr txBox="1"/>
      </xdr:nvSpPr>
      <xdr:spPr>
        <a:xfrm>
          <a:off x="1752111" y="6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8384</xdr:rowOff>
    </xdr:from>
    <xdr:to>
      <xdr:col>6</xdr:col>
      <xdr:colOff>38100</xdr:colOff>
      <xdr:row>38</xdr:row>
      <xdr:rowOff>109984</xdr:rowOff>
    </xdr:to>
    <xdr:sp macro="" textlink="">
      <xdr:nvSpPr>
        <xdr:cNvPr id="89" name="楕円 88"/>
        <xdr:cNvSpPr/>
      </xdr:nvSpPr>
      <xdr:spPr>
        <a:xfrm>
          <a:off x="1079500" y="65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126511</xdr:rowOff>
    </xdr:from>
    <xdr:ext cx="534377" cy="259045"/>
    <xdr:sp macro="" textlink="">
      <xdr:nvSpPr>
        <xdr:cNvPr id="90" name="テキスト ボックス 89"/>
        <xdr:cNvSpPr txBox="1"/>
      </xdr:nvSpPr>
      <xdr:spPr>
        <a:xfrm>
          <a:off x="863111" y="62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44772</xdr:rowOff>
    </xdr:from>
    <xdr:to>
      <xdr:col>24</xdr:col>
      <xdr:colOff>63500</xdr:colOff>
      <xdr:row>58</xdr:row>
      <xdr:rowOff>126528</xdr:rowOff>
    </xdr:to>
    <xdr:cxnSp macro="">
      <xdr:nvCxnSpPr>
        <xdr:cNvPr id="119" name="直線コネクタ 118"/>
        <xdr:cNvCxnSpPr/>
      </xdr:nvCxnSpPr>
      <xdr:spPr>
        <a:xfrm flipV="1">
          <a:off x="3797300" y="9988872"/>
          <a:ext cx="838200" cy="8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116034</xdr:rowOff>
    </xdr:from>
    <xdr:to>
      <xdr:col>19</xdr:col>
      <xdr:colOff>177800</xdr:colOff>
      <xdr:row>58</xdr:row>
      <xdr:rowOff>126528</xdr:rowOff>
    </xdr:to>
    <xdr:cxnSp macro="">
      <xdr:nvCxnSpPr>
        <xdr:cNvPr id="122" name="直線コネクタ 121"/>
        <xdr:cNvCxnSpPr/>
      </xdr:nvCxnSpPr>
      <xdr:spPr>
        <a:xfrm>
          <a:off x="2908300" y="1006013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67227</xdr:rowOff>
    </xdr:from>
    <xdr:to>
      <xdr:col>20</xdr:col>
      <xdr:colOff>38100</xdr:colOff>
      <xdr:row>58</xdr:row>
      <xdr:rowOff>168827</xdr:rowOff>
    </xdr:to>
    <xdr:sp macro="" textlink="">
      <xdr:nvSpPr>
        <xdr:cNvPr id="123" name="フローチャート: 判断 122"/>
        <xdr:cNvSpPr/>
      </xdr:nvSpPr>
      <xdr:spPr>
        <a:xfrm>
          <a:off x="3746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13904</xdr:rowOff>
    </xdr:from>
    <xdr:ext cx="599010" cy="259045"/>
    <xdr:sp macro="" textlink="">
      <xdr:nvSpPr>
        <xdr:cNvPr id="124" name="テキスト ボックス 123"/>
        <xdr:cNvSpPr txBox="1"/>
      </xdr:nvSpPr>
      <xdr:spPr>
        <a:xfrm>
          <a:off x="3497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116034</xdr:rowOff>
    </xdr:from>
    <xdr:to>
      <xdr:col>15</xdr:col>
      <xdr:colOff>50800</xdr:colOff>
      <xdr:row>58</xdr:row>
      <xdr:rowOff>119781</xdr:rowOff>
    </xdr:to>
    <xdr:cxnSp macro="">
      <xdr:nvCxnSpPr>
        <xdr:cNvPr id="125" name="直線コネクタ 124"/>
        <xdr:cNvCxnSpPr/>
      </xdr:nvCxnSpPr>
      <xdr:spPr>
        <a:xfrm flipV="1">
          <a:off x="2019300" y="10060134"/>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6" name="フローチャート: 判断 125"/>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7" name="テキスト ボックス 126"/>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119781</xdr:rowOff>
    </xdr:from>
    <xdr:to>
      <xdr:col>10</xdr:col>
      <xdr:colOff>114300</xdr:colOff>
      <xdr:row>58</xdr:row>
      <xdr:rowOff>128049</xdr:rowOff>
    </xdr:to>
    <xdr:cxnSp macro="">
      <xdr:nvCxnSpPr>
        <xdr:cNvPr id="128" name="直線コネクタ 127"/>
        <xdr:cNvCxnSpPr/>
      </xdr:nvCxnSpPr>
      <xdr:spPr>
        <a:xfrm flipV="1">
          <a:off x="1130300" y="1006388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63319</xdr:rowOff>
    </xdr:from>
    <xdr:to>
      <xdr:col>10</xdr:col>
      <xdr:colOff>165100</xdr:colOff>
      <xdr:row>58</xdr:row>
      <xdr:rowOff>164919</xdr:rowOff>
    </xdr:to>
    <xdr:sp macro="" textlink="">
      <xdr:nvSpPr>
        <xdr:cNvPr id="129" name="フローチャート: 判断 128"/>
        <xdr:cNvSpPr/>
      </xdr:nvSpPr>
      <xdr:spPr>
        <a:xfrm>
          <a:off x="1968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9996</xdr:rowOff>
    </xdr:from>
    <xdr:ext cx="599010" cy="259045"/>
    <xdr:sp macro="" textlink="">
      <xdr:nvSpPr>
        <xdr:cNvPr id="130" name="テキスト ボックス 129"/>
        <xdr:cNvSpPr txBox="1"/>
      </xdr:nvSpPr>
      <xdr:spPr>
        <a:xfrm>
          <a:off x="1719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63250</xdr:rowOff>
    </xdr:from>
    <xdr:to>
      <xdr:col>6</xdr:col>
      <xdr:colOff>38100</xdr:colOff>
      <xdr:row>58</xdr:row>
      <xdr:rowOff>164850</xdr:rowOff>
    </xdr:to>
    <xdr:sp macro="" textlink="">
      <xdr:nvSpPr>
        <xdr:cNvPr id="131" name="フローチャート: 判断 130"/>
        <xdr:cNvSpPr/>
      </xdr:nvSpPr>
      <xdr:spPr>
        <a:xfrm>
          <a:off x="1079500" y="10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9927</xdr:rowOff>
    </xdr:from>
    <xdr:ext cx="599010" cy="259045"/>
    <xdr:sp macro="" textlink="">
      <xdr:nvSpPr>
        <xdr:cNvPr id="132" name="テキスト ボックス 131"/>
        <xdr:cNvSpPr txBox="1"/>
      </xdr:nvSpPr>
      <xdr:spPr>
        <a:xfrm>
          <a:off x="830795" y="978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165422</xdr:rowOff>
    </xdr:from>
    <xdr:to>
      <xdr:col>24</xdr:col>
      <xdr:colOff>114300</xdr:colOff>
      <xdr:row>58</xdr:row>
      <xdr:rowOff>95572</xdr:rowOff>
    </xdr:to>
    <xdr:sp macro="" textlink="">
      <xdr:nvSpPr>
        <xdr:cNvPr id="138" name="楕円 137"/>
        <xdr:cNvSpPr/>
      </xdr:nvSpPr>
      <xdr:spPr>
        <a:xfrm>
          <a:off x="4584700" y="99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80349</xdr:rowOff>
    </xdr:from>
    <xdr:ext cx="599010" cy="259045"/>
    <xdr:sp macro="" textlink="">
      <xdr:nvSpPr>
        <xdr:cNvPr id="139" name="総務費該当値テキスト"/>
        <xdr:cNvSpPr txBox="1"/>
      </xdr:nvSpPr>
      <xdr:spPr>
        <a:xfrm>
          <a:off x="4686300" y="985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75728</xdr:rowOff>
    </xdr:from>
    <xdr:to>
      <xdr:col>20</xdr:col>
      <xdr:colOff>38100</xdr:colOff>
      <xdr:row>59</xdr:row>
      <xdr:rowOff>5878</xdr:rowOff>
    </xdr:to>
    <xdr:sp macro="" textlink="">
      <xdr:nvSpPr>
        <xdr:cNvPr id="140" name="楕円 139"/>
        <xdr:cNvSpPr/>
      </xdr:nvSpPr>
      <xdr:spPr>
        <a:xfrm>
          <a:off x="3746500" y="100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168455</xdr:rowOff>
    </xdr:from>
    <xdr:ext cx="599010" cy="259045"/>
    <xdr:sp macro="" textlink="">
      <xdr:nvSpPr>
        <xdr:cNvPr id="141" name="テキスト ボックス 140"/>
        <xdr:cNvSpPr txBox="1"/>
      </xdr:nvSpPr>
      <xdr:spPr>
        <a:xfrm>
          <a:off x="3497795" y="1011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65234</xdr:rowOff>
    </xdr:from>
    <xdr:to>
      <xdr:col>15</xdr:col>
      <xdr:colOff>101600</xdr:colOff>
      <xdr:row>58</xdr:row>
      <xdr:rowOff>166834</xdr:rowOff>
    </xdr:to>
    <xdr:sp macro="" textlink="">
      <xdr:nvSpPr>
        <xdr:cNvPr id="142" name="楕円 141"/>
        <xdr:cNvSpPr/>
      </xdr:nvSpPr>
      <xdr:spPr>
        <a:xfrm>
          <a:off x="2857500" y="100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11911</xdr:rowOff>
    </xdr:from>
    <xdr:ext cx="599010" cy="259045"/>
    <xdr:sp macro="" textlink="">
      <xdr:nvSpPr>
        <xdr:cNvPr id="143" name="テキスト ボックス 142"/>
        <xdr:cNvSpPr txBox="1"/>
      </xdr:nvSpPr>
      <xdr:spPr>
        <a:xfrm>
          <a:off x="2608795" y="97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68981</xdr:rowOff>
    </xdr:from>
    <xdr:to>
      <xdr:col>10</xdr:col>
      <xdr:colOff>165100</xdr:colOff>
      <xdr:row>58</xdr:row>
      <xdr:rowOff>170581</xdr:rowOff>
    </xdr:to>
    <xdr:sp macro="" textlink="">
      <xdr:nvSpPr>
        <xdr:cNvPr id="144" name="楕円 143"/>
        <xdr:cNvSpPr/>
      </xdr:nvSpPr>
      <xdr:spPr>
        <a:xfrm>
          <a:off x="1968500" y="100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161708</xdr:rowOff>
    </xdr:from>
    <xdr:ext cx="599010" cy="259045"/>
    <xdr:sp macro="" textlink="">
      <xdr:nvSpPr>
        <xdr:cNvPr id="145" name="テキスト ボックス 144"/>
        <xdr:cNvSpPr txBox="1"/>
      </xdr:nvSpPr>
      <xdr:spPr>
        <a:xfrm>
          <a:off x="1719795" y="1010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77249</xdr:rowOff>
    </xdr:from>
    <xdr:to>
      <xdr:col>6</xdr:col>
      <xdr:colOff>38100</xdr:colOff>
      <xdr:row>59</xdr:row>
      <xdr:rowOff>7399</xdr:rowOff>
    </xdr:to>
    <xdr:sp macro="" textlink="">
      <xdr:nvSpPr>
        <xdr:cNvPr id="146" name="楕円 145"/>
        <xdr:cNvSpPr/>
      </xdr:nvSpPr>
      <xdr:spPr>
        <a:xfrm>
          <a:off x="1079500" y="100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169976</xdr:rowOff>
    </xdr:from>
    <xdr:ext cx="599010" cy="259045"/>
    <xdr:sp macro="" textlink="">
      <xdr:nvSpPr>
        <xdr:cNvPr id="147" name="テキスト ボックス 146"/>
        <xdr:cNvSpPr txBox="1"/>
      </xdr:nvSpPr>
      <xdr:spPr>
        <a:xfrm>
          <a:off x="830795" y="1011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136034</xdr:rowOff>
    </xdr:from>
    <xdr:to>
      <xdr:col>24</xdr:col>
      <xdr:colOff>63500</xdr:colOff>
      <xdr:row>75</xdr:row>
      <xdr:rowOff>171444</xdr:rowOff>
    </xdr:to>
    <xdr:cxnSp macro="">
      <xdr:nvCxnSpPr>
        <xdr:cNvPr id="175" name="直線コネクタ 174"/>
        <xdr:cNvCxnSpPr/>
      </xdr:nvCxnSpPr>
      <xdr:spPr>
        <a:xfrm flipV="1">
          <a:off x="3797300" y="12823334"/>
          <a:ext cx="8382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171444</xdr:rowOff>
    </xdr:from>
    <xdr:to>
      <xdr:col>19</xdr:col>
      <xdr:colOff>177800</xdr:colOff>
      <xdr:row>77</xdr:row>
      <xdr:rowOff>86624</xdr:rowOff>
    </xdr:to>
    <xdr:cxnSp macro="">
      <xdr:nvCxnSpPr>
        <xdr:cNvPr id="178" name="直線コネクタ 177"/>
        <xdr:cNvCxnSpPr/>
      </xdr:nvCxnSpPr>
      <xdr:spPr>
        <a:xfrm flipV="1">
          <a:off x="2908300" y="13030194"/>
          <a:ext cx="889000" cy="2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142611</xdr:rowOff>
    </xdr:from>
    <xdr:to>
      <xdr:col>20</xdr:col>
      <xdr:colOff>38100</xdr:colOff>
      <xdr:row>77</xdr:row>
      <xdr:rowOff>72761</xdr:rowOff>
    </xdr:to>
    <xdr:sp macro="" textlink="">
      <xdr:nvSpPr>
        <xdr:cNvPr id="179" name="フローチャート: 判断 178"/>
        <xdr:cNvSpPr/>
      </xdr:nvSpPr>
      <xdr:spPr>
        <a:xfrm>
          <a:off x="3746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63888</xdr:rowOff>
    </xdr:from>
    <xdr:ext cx="599010" cy="259045"/>
    <xdr:sp macro="" textlink="">
      <xdr:nvSpPr>
        <xdr:cNvPr id="180" name="テキスト ボックス 179"/>
        <xdr:cNvSpPr txBox="1"/>
      </xdr:nvSpPr>
      <xdr:spPr>
        <a:xfrm>
          <a:off x="3497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86624</xdr:rowOff>
    </xdr:from>
    <xdr:to>
      <xdr:col>15</xdr:col>
      <xdr:colOff>50800</xdr:colOff>
      <xdr:row>77</xdr:row>
      <xdr:rowOff>95808</xdr:rowOff>
    </xdr:to>
    <xdr:cxnSp macro="">
      <xdr:nvCxnSpPr>
        <xdr:cNvPr id="181" name="直線コネクタ 180"/>
        <xdr:cNvCxnSpPr/>
      </xdr:nvCxnSpPr>
      <xdr:spPr>
        <a:xfrm flipV="1">
          <a:off x="2019300" y="13288274"/>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8561</xdr:rowOff>
    </xdr:from>
    <xdr:to>
      <xdr:col>15</xdr:col>
      <xdr:colOff>101600</xdr:colOff>
      <xdr:row>77</xdr:row>
      <xdr:rowOff>110161</xdr:rowOff>
    </xdr:to>
    <xdr:sp macro="" textlink="">
      <xdr:nvSpPr>
        <xdr:cNvPr id="182" name="フローチャート: 判断 181"/>
        <xdr:cNvSpPr/>
      </xdr:nvSpPr>
      <xdr:spPr>
        <a:xfrm>
          <a:off x="2857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126688</xdr:rowOff>
    </xdr:from>
    <xdr:ext cx="599010" cy="259045"/>
    <xdr:sp macro="" textlink="">
      <xdr:nvSpPr>
        <xdr:cNvPr id="183" name="テキスト ボックス 182"/>
        <xdr:cNvSpPr txBox="1"/>
      </xdr:nvSpPr>
      <xdr:spPr>
        <a:xfrm>
          <a:off x="2608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95808</xdr:rowOff>
    </xdr:from>
    <xdr:to>
      <xdr:col>10</xdr:col>
      <xdr:colOff>114300</xdr:colOff>
      <xdr:row>77</xdr:row>
      <xdr:rowOff>97058</xdr:rowOff>
    </xdr:to>
    <xdr:cxnSp macro="">
      <xdr:nvCxnSpPr>
        <xdr:cNvPr id="184" name="直線コネクタ 183"/>
        <xdr:cNvCxnSpPr/>
      </xdr:nvCxnSpPr>
      <xdr:spPr>
        <a:xfrm flipV="1">
          <a:off x="1130300" y="13297458"/>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xdr:rowOff>
    </xdr:from>
    <xdr:to>
      <xdr:col>10</xdr:col>
      <xdr:colOff>165100</xdr:colOff>
      <xdr:row>77</xdr:row>
      <xdr:rowOff>103632</xdr:rowOff>
    </xdr:to>
    <xdr:sp macro="" textlink="">
      <xdr:nvSpPr>
        <xdr:cNvPr id="185" name="フローチャート: 判断 184"/>
        <xdr:cNvSpPr/>
      </xdr:nvSpPr>
      <xdr:spPr>
        <a:xfrm>
          <a:off x="1968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120159</xdr:rowOff>
    </xdr:from>
    <xdr:ext cx="599010" cy="259045"/>
    <xdr:sp macro="" textlink="">
      <xdr:nvSpPr>
        <xdr:cNvPr id="186" name="テキスト ボックス 185"/>
        <xdr:cNvSpPr txBox="1"/>
      </xdr:nvSpPr>
      <xdr:spPr>
        <a:xfrm>
          <a:off x="1719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157727</xdr:rowOff>
    </xdr:from>
    <xdr:to>
      <xdr:col>6</xdr:col>
      <xdr:colOff>38100</xdr:colOff>
      <xdr:row>77</xdr:row>
      <xdr:rowOff>87877</xdr:rowOff>
    </xdr:to>
    <xdr:sp macro="" textlink="">
      <xdr:nvSpPr>
        <xdr:cNvPr id="187" name="フローチャート: 判断 186"/>
        <xdr:cNvSpPr/>
      </xdr:nvSpPr>
      <xdr:spPr>
        <a:xfrm>
          <a:off x="10795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104404</xdr:rowOff>
    </xdr:from>
    <xdr:ext cx="599010" cy="259045"/>
    <xdr:sp macro="" textlink="">
      <xdr:nvSpPr>
        <xdr:cNvPr id="188" name="テキスト ボックス 187"/>
        <xdr:cNvSpPr txBox="1"/>
      </xdr:nvSpPr>
      <xdr:spPr>
        <a:xfrm>
          <a:off x="830795" y="1296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85234</xdr:rowOff>
    </xdr:from>
    <xdr:to>
      <xdr:col>24</xdr:col>
      <xdr:colOff>114300</xdr:colOff>
      <xdr:row>75</xdr:row>
      <xdr:rowOff>15384</xdr:rowOff>
    </xdr:to>
    <xdr:sp macro="" textlink="">
      <xdr:nvSpPr>
        <xdr:cNvPr id="194" name="楕円 193"/>
        <xdr:cNvSpPr/>
      </xdr:nvSpPr>
      <xdr:spPr>
        <a:xfrm>
          <a:off x="4584700" y="12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108111</xdr:rowOff>
    </xdr:from>
    <xdr:ext cx="599010" cy="259045"/>
    <xdr:sp macro="" textlink="">
      <xdr:nvSpPr>
        <xdr:cNvPr id="195" name="民生費該当値テキスト"/>
        <xdr:cNvSpPr txBox="1"/>
      </xdr:nvSpPr>
      <xdr:spPr>
        <a:xfrm>
          <a:off x="4686300" y="1262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120643</xdr:rowOff>
    </xdr:from>
    <xdr:to>
      <xdr:col>20</xdr:col>
      <xdr:colOff>38100</xdr:colOff>
      <xdr:row>76</xdr:row>
      <xdr:rowOff>50794</xdr:rowOff>
    </xdr:to>
    <xdr:sp macro="" textlink="">
      <xdr:nvSpPr>
        <xdr:cNvPr id="196" name="楕円 195"/>
        <xdr:cNvSpPr/>
      </xdr:nvSpPr>
      <xdr:spPr>
        <a:xfrm>
          <a:off x="3746500" y="12979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67320</xdr:rowOff>
    </xdr:from>
    <xdr:ext cx="599010" cy="259045"/>
    <xdr:sp macro="" textlink="">
      <xdr:nvSpPr>
        <xdr:cNvPr id="197" name="テキスト ボックス 196"/>
        <xdr:cNvSpPr txBox="1"/>
      </xdr:nvSpPr>
      <xdr:spPr>
        <a:xfrm>
          <a:off x="3497795" y="127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35824</xdr:rowOff>
    </xdr:from>
    <xdr:to>
      <xdr:col>15</xdr:col>
      <xdr:colOff>101600</xdr:colOff>
      <xdr:row>77</xdr:row>
      <xdr:rowOff>137424</xdr:rowOff>
    </xdr:to>
    <xdr:sp macro="" textlink="">
      <xdr:nvSpPr>
        <xdr:cNvPr id="198" name="楕円 197"/>
        <xdr:cNvSpPr/>
      </xdr:nvSpPr>
      <xdr:spPr>
        <a:xfrm>
          <a:off x="2857500" y="132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128551</xdr:rowOff>
    </xdr:from>
    <xdr:ext cx="599010" cy="259045"/>
    <xdr:sp macro="" textlink="">
      <xdr:nvSpPr>
        <xdr:cNvPr id="199" name="テキスト ボックス 198"/>
        <xdr:cNvSpPr txBox="1"/>
      </xdr:nvSpPr>
      <xdr:spPr>
        <a:xfrm>
          <a:off x="2608795" y="1333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45008</xdr:rowOff>
    </xdr:from>
    <xdr:to>
      <xdr:col>10</xdr:col>
      <xdr:colOff>165100</xdr:colOff>
      <xdr:row>77</xdr:row>
      <xdr:rowOff>146608</xdr:rowOff>
    </xdr:to>
    <xdr:sp macro="" textlink="">
      <xdr:nvSpPr>
        <xdr:cNvPr id="200" name="楕円 199"/>
        <xdr:cNvSpPr/>
      </xdr:nvSpPr>
      <xdr:spPr>
        <a:xfrm>
          <a:off x="1968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137735</xdr:rowOff>
    </xdr:from>
    <xdr:ext cx="599010" cy="259045"/>
    <xdr:sp macro="" textlink="">
      <xdr:nvSpPr>
        <xdr:cNvPr id="201" name="テキスト ボックス 200"/>
        <xdr:cNvSpPr txBox="1"/>
      </xdr:nvSpPr>
      <xdr:spPr>
        <a:xfrm>
          <a:off x="1719795" y="1333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46258</xdr:rowOff>
    </xdr:from>
    <xdr:to>
      <xdr:col>6</xdr:col>
      <xdr:colOff>38100</xdr:colOff>
      <xdr:row>77</xdr:row>
      <xdr:rowOff>147858</xdr:rowOff>
    </xdr:to>
    <xdr:sp macro="" textlink="">
      <xdr:nvSpPr>
        <xdr:cNvPr id="202" name="楕円 201"/>
        <xdr:cNvSpPr/>
      </xdr:nvSpPr>
      <xdr:spPr>
        <a:xfrm>
          <a:off x="1079500" y="132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138985</xdr:rowOff>
    </xdr:from>
    <xdr:ext cx="599010" cy="259045"/>
    <xdr:sp macro="" textlink="">
      <xdr:nvSpPr>
        <xdr:cNvPr id="203" name="テキスト ボックス 202"/>
        <xdr:cNvSpPr txBox="1"/>
      </xdr:nvSpPr>
      <xdr:spPr>
        <a:xfrm>
          <a:off x="830795" y="1334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52259</xdr:rowOff>
    </xdr:from>
    <xdr:to>
      <xdr:col>24</xdr:col>
      <xdr:colOff>63500</xdr:colOff>
      <xdr:row>98</xdr:row>
      <xdr:rowOff>114438</xdr:rowOff>
    </xdr:to>
    <xdr:cxnSp macro="">
      <xdr:nvCxnSpPr>
        <xdr:cNvPr id="232" name="直線コネクタ 231"/>
        <xdr:cNvCxnSpPr/>
      </xdr:nvCxnSpPr>
      <xdr:spPr>
        <a:xfrm flipV="1">
          <a:off x="3797300" y="16854359"/>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114438</xdr:rowOff>
    </xdr:from>
    <xdr:to>
      <xdr:col>19</xdr:col>
      <xdr:colOff>177800</xdr:colOff>
      <xdr:row>98</xdr:row>
      <xdr:rowOff>147493</xdr:rowOff>
    </xdr:to>
    <xdr:cxnSp macro="">
      <xdr:nvCxnSpPr>
        <xdr:cNvPr id="235" name="直線コネクタ 234"/>
        <xdr:cNvCxnSpPr/>
      </xdr:nvCxnSpPr>
      <xdr:spPr>
        <a:xfrm flipV="1">
          <a:off x="2908300" y="1691653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42216</xdr:rowOff>
    </xdr:from>
    <xdr:to>
      <xdr:col>20</xdr:col>
      <xdr:colOff>38100</xdr:colOff>
      <xdr:row>98</xdr:row>
      <xdr:rowOff>143816</xdr:rowOff>
    </xdr:to>
    <xdr:sp macro="" textlink="">
      <xdr:nvSpPr>
        <xdr:cNvPr id="236" name="フローチャート: 判断 235"/>
        <xdr:cNvSpPr/>
      </xdr:nvSpPr>
      <xdr:spPr>
        <a:xfrm>
          <a:off x="3746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160343</xdr:rowOff>
    </xdr:from>
    <xdr:ext cx="534377" cy="259045"/>
    <xdr:sp macro="" textlink="">
      <xdr:nvSpPr>
        <xdr:cNvPr id="237" name="テキスト ボックス 236"/>
        <xdr:cNvSpPr txBox="1"/>
      </xdr:nvSpPr>
      <xdr:spPr>
        <a:xfrm>
          <a:off x="3530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141277</xdr:rowOff>
    </xdr:from>
    <xdr:to>
      <xdr:col>15</xdr:col>
      <xdr:colOff>50800</xdr:colOff>
      <xdr:row>98</xdr:row>
      <xdr:rowOff>147493</xdr:rowOff>
    </xdr:to>
    <xdr:cxnSp macro="">
      <xdr:nvCxnSpPr>
        <xdr:cNvPr id="238" name="直線コネクタ 237"/>
        <xdr:cNvCxnSpPr/>
      </xdr:nvCxnSpPr>
      <xdr:spPr>
        <a:xfrm>
          <a:off x="2019300" y="16943377"/>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52437</xdr:rowOff>
    </xdr:from>
    <xdr:to>
      <xdr:col>15</xdr:col>
      <xdr:colOff>101600</xdr:colOff>
      <xdr:row>98</xdr:row>
      <xdr:rowOff>154037</xdr:rowOff>
    </xdr:to>
    <xdr:sp macro="" textlink="">
      <xdr:nvSpPr>
        <xdr:cNvPr id="239" name="フローチャート: 判断 238"/>
        <xdr:cNvSpPr/>
      </xdr:nvSpPr>
      <xdr:spPr>
        <a:xfrm>
          <a:off x="2857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170564</xdr:rowOff>
    </xdr:from>
    <xdr:ext cx="534377" cy="259045"/>
    <xdr:sp macro="" textlink="">
      <xdr:nvSpPr>
        <xdr:cNvPr id="240" name="テキスト ボックス 239"/>
        <xdr:cNvSpPr txBox="1"/>
      </xdr:nvSpPr>
      <xdr:spPr>
        <a:xfrm>
          <a:off x="2641111" y="166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139550</xdr:rowOff>
    </xdr:from>
    <xdr:to>
      <xdr:col>10</xdr:col>
      <xdr:colOff>114300</xdr:colOff>
      <xdr:row>98</xdr:row>
      <xdr:rowOff>141277</xdr:rowOff>
    </xdr:to>
    <xdr:cxnSp macro="">
      <xdr:nvCxnSpPr>
        <xdr:cNvPr id="241" name="直線コネクタ 240"/>
        <xdr:cNvCxnSpPr/>
      </xdr:nvCxnSpPr>
      <xdr:spPr>
        <a:xfrm>
          <a:off x="1130300" y="16941650"/>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48102</xdr:rowOff>
    </xdr:from>
    <xdr:to>
      <xdr:col>10</xdr:col>
      <xdr:colOff>165100</xdr:colOff>
      <xdr:row>98</xdr:row>
      <xdr:rowOff>149702</xdr:rowOff>
    </xdr:to>
    <xdr:sp macro="" textlink="">
      <xdr:nvSpPr>
        <xdr:cNvPr id="242" name="フローチャート: 判断 241"/>
        <xdr:cNvSpPr/>
      </xdr:nvSpPr>
      <xdr:spPr>
        <a:xfrm>
          <a:off x="1968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166229</xdr:rowOff>
    </xdr:from>
    <xdr:ext cx="534377" cy="259045"/>
    <xdr:sp macro="" textlink="">
      <xdr:nvSpPr>
        <xdr:cNvPr id="243" name="テキスト ボックス 242"/>
        <xdr:cNvSpPr txBox="1"/>
      </xdr:nvSpPr>
      <xdr:spPr>
        <a:xfrm>
          <a:off x="1752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40235</xdr:rowOff>
    </xdr:from>
    <xdr:to>
      <xdr:col>6</xdr:col>
      <xdr:colOff>38100</xdr:colOff>
      <xdr:row>98</xdr:row>
      <xdr:rowOff>141835</xdr:rowOff>
    </xdr:to>
    <xdr:sp macro="" textlink="">
      <xdr:nvSpPr>
        <xdr:cNvPr id="244" name="フローチャート: 判断 243"/>
        <xdr:cNvSpPr/>
      </xdr:nvSpPr>
      <xdr:spPr>
        <a:xfrm>
          <a:off x="1079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158362</xdr:rowOff>
    </xdr:from>
    <xdr:ext cx="534377" cy="259045"/>
    <xdr:sp macro="" textlink="">
      <xdr:nvSpPr>
        <xdr:cNvPr id="245" name="テキスト ボックス 244"/>
        <xdr:cNvSpPr txBox="1"/>
      </xdr:nvSpPr>
      <xdr:spPr>
        <a:xfrm>
          <a:off x="863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1459</xdr:rowOff>
    </xdr:from>
    <xdr:to>
      <xdr:col>24</xdr:col>
      <xdr:colOff>114300</xdr:colOff>
      <xdr:row>98</xdr:row>
      <xdr:rowOff>103059</xdr:rowOff>
    </xdr:to>
    <xdr:sp macro="" textlink="">
      <xdr:nvSpPr>
        <xdr:cNvPr id="251" name="楕円 250"/>
        <xdr:cNvSpPr/>
      </xdr:nvSpPr>
      <xdr:spPr>
        <a:xfrm>
          <a:off x="4584700" y="168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63638</xdr:rowOff>
    </xdr:from>
    <xdr:to>
      <xdr:col>20</xdr:col>
      <xdr:colOff>38100</xdr:colOff>
      <xdr:row>98</xdr:row>
      <xdr:rowOff>165238</xdr:rowOff>
    </xdr:to>
    <xdr:sp macro="" textlink="">
      <xdr:nvSpPr>
        <xdr:cNvPr id="253" name="楕円 252"/>
        <xdr:cNvSpPr/>
      </xdr:nvSpPr>
      <xdr:spPr>
        <a:xfrm>
          <a:off x="3746500" y="16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156365</xdr:rowOff>
    </xdr:from>
    <xdr:ext cx="534377" cy="259045"/>
    <xdr:sp macro="" textlink="">
      <xdr:nvSpPr>
        <xdr:cNvPr id="254" name="テキスト ボックス 253"/>
        <xdr:cNvSpPr txBox="1"/>
      </xdr:nvSpPr>
      <xdr:spPr>
        <a:xfrm>
          <a:off x="3530111" y="169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96693</xdr:rowOff>
    </xdr:from>
    <xdr:to>
      <xdr:col>15</xdr:col>
      <xdr:colOff>101600</xdr:colOff>
      <xdr:row>99</xdr:row>
      <xdr:rowOff>26843</xdr:rowOff>
    </xdr:to>
    <xdr:sp macro="" textlink="">
      <xdr:nvSpPr>
        <xdr:cNvPr id="255" name="楕円 254"/>
        <xdr:cNvSpPr/>
      </xdr:nvSpPr>
      <xdr:spPr>
        <a:xfrm>
          <a:off x="2857500" y="168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17970</xdr:rowOff>
    </xdr:from>
    <xdr:ext cx="534377" cy="259045"/>
    <xdr:sp macro="" textlink="">
      <xdr:nvSpPr>
        <xdr:cNvPr id="256" name="テキスト ボックス 255"/>
        <xdr:cNvSpPr txBox="1"/>
      </xdr:nvSpPr>
      <xdr:spPr>
        <a:xfrm>
          <a:off x="2641111" y="16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90477</xdr:rowOff>
    </xdr:from>
    <xdr:to>
      <xdr:col>10</xdr:col>
      <xdr:colOff>165100</xdr:colOff>
      <xdr:row>99</xdr:row>
      <xdr:rowOff>20627</xdr:rowOff>
    </xdr:to>
    <xdr:sp macro="" textlink="">
      <xdr:nvSpPr>
        <xdr:cNvPr id="257" name="楕円 256"/>
        <xdr:cNvSpPr/>
      </xdr:nvSpPr>
      <xdr:spPr>
        <a:xfrm>
          <a:off x="1968500" y="168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11754</xdr:rowOff>
    </xdr:from>
    <xdr:ext cx="534377" cy="259045"/>
    <xdr:sp macro="" textlink="">
      <xdr:nvSpPr>
        <xdr:cNvPr id="258" name="テキスト ボックス 257"/>
        <xdr:cNvSpPr txBox="1"/>
      </xdr:nvSpPr>
      <xdr:spPr>
        <a:xfrm>
          <a:off x="1752111" y="169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88750</xdr:rowOff>
    </xdr:from>
    <xdr:to>
      <xdr:col>6</xdr:col>
      <xdr:colOff>38100</xdr:colOff>
      <xdr:row>99</xdr:row>
      <xdr:rowOff>18900</xdr:rowOff>
    </xdr:to>
    <xdr:sp macro="" textlink="">
      <xdr:nvSpPr>
        <xdr:cNvPr id="259" name="楕円 258"/>
        <xdr:cNvSpPr/>
      </xdr:nvSpPr>
      <xdr:spPr>
        <a:xfrm>
          <a:off x="1079500" y="168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10027</xdr:rowOff>
    </xdr:from>
    <xdr:ext cx="534377" cy="259045"/>
    <xdr:sp macro="" textlink="">
      <xdr:nvSpPr>
        <xdr:cNvPr id="260" name="テキスト ボックス 259"/>
        <xdr:cNvSpPr txBox="1"/>
      </xdr:nvSpPr>
      <xdr:spPr>
        <a:xfrm>
          <a:off x="863111" y="169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44450</xdr:rowOff>
    </xdr:to>
    <xdr:cxnSp macro="">
      <xdr:nvCxnSpPr>
        <xdr:cNvPr id="289" name="直線コネクタ 288"/>
        <xdr:cNvCxnSpPr/>
      </xdr:nvCxnSpPr>
      <xdr:spPr>
        <a:xfrm flipV="1">
          <a:off x="9639300" y="67294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42291</xdr:rowOff>
    </xdr:from>
    <xdr:to>
      <xdr:col>50</xdr:col>
      <xdr:colOff>114300</xdr:colOff>
      <xdr:row>39</xdr:row>
      <xdr:rowOff>44450</xdr:rowOff>
    </xdr:to>
    <xdr:cxnSp macro="">
      <xdr:nvCxnSpPr>
        <xdr:cNvPr id="292" name="直線コネクタ 291"/>
        <xdr:cNvCxnSpPr/>
      </xdr:nvCxnSpPr>
      <xdr:spPr>
        <a:xfrm>
          <a:off x="8750300" y="672884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116205</xdr:rowOff>
    </xdr:from>
    <xdr:to>
      <xdr:col>50</xdr:col>
      <xdr:colOff>165100</xdr:colOff>
      <xdr:row>39</xdr:row>
      <xdr:rowOff>46355</xdr:rowOff>
    </xdr:to>
    <xdr:sp macro="" textlink="">
      <xdr:nvSpPr>
        <xdr:cNvPr id="293" name="フローチャート: 判断 292"/>
        <xdr:cNvSpPr/>
      </xdr:nvSpPr>
      <xdr:spPr>
        <a:xfrm>
          <a:off x="9588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62882</xdr:rowOff>
    </xdr:from>
    <xdr:ext cx="378565" cy="259045"/>
    <xdr:sp macro="" textlink="">
      <xdr:nvSpPr>
        <xdr:cNvPr id="294" name="テキスト ボックス 293"/>
        <xdr:cNvSpPr txBox="1"/>
      </xdr:nvSpPr>
      <xdr:spPr>
        <a:xfrm>
          <a:off x="9450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42164</xdr:rowOff>
    </xdr:from>
    <xdr:to>
      <xdr:col>45</xdr:col>
      <xdr:colOff>177800</xdr:colOff>
      <xdr:row>39</xdr:row>
      <xdr:rowOff>42291</xdr:rowOff>
    </xdr:to>
    <xdr:cxnSp macro="">
      <xdr:nvCxnSpPr>
        <xdr:cNvPr id="295" name="直線コネクタ 294"/>
        <xdr:cNvCxnSpPr/>
      </xdr:nvCxnSpPr>
      <xdr:spPr>
        <a:xfrm>
          <a:off x="7861300" y="672871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114554</xdr:rowOff>
    </xdr:from>
    <xdr:to>
      <xdr:col>46</xdr:col>
      <xdr:colOff>38100</xdr:colOff>
      <xdr:row>39</xdr:row>
      <xdr:rowOff>44704</xdr:rowOff>
    </xdr:to>
    <xdr:sp macro="" textlink="">
      <xdr:nvSpPr>
        <xdr:cNvPr id="296" name="フローチャート: 判断 295"/>
        <xdr:cNvSpPr/>
      </xdr:nvSpPr>
      <xdr:spPr>
        <a:xfrm>
          <a:off x="8699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61231</xdr:rowOff>
    </xdr:from>
    <xdr:ext cx="378565" cy="259045"/>
    <xdr:sp macro="" textlink="">
      <xdr:nvSpPr>
        <xdr:cNvPr id="297" name="テキスト ボックス 296"/>
        <xdr:cNvSpPr txBox="1"/>
      </xdr:nvSpPr>
      <xdr:spPr>
        <a:xfrm>
          <a:off x="8561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762</xdr:rowOff>
    </xdr:from>
    <xdr:to>
      <xdr:col>41</xdr:col>
      <xdr:colOff>50800</xdr:colOff>
      <xdr:row>39</xdr:row>
      <xdr:rowOff>42164</xdr:rowOff>
    </xdr:to>
    <xdr:cxnSp macro="">
      <xdr:nvCxnSpPr>
        <xdr:cNvPr id="298" name="直線コネクタ 297"/>
        <xdr:cNvCxnSpPr/>
      </xdr:nvCxnSpPr>
      <xdr:spPr>
        <a:xfrm>
          <a:off x="6972300" y="6515862"/>
          <a:ext cx="889000" cy="2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105664</xdr:rowOff>
    </xdr:from>
    <xdr:to>
      <xdr:col>41</xdr:col>
      <xdr:colOff>101600</xdr:colOff>
      <xdr:row>39</xdr:row>
      <xdr:rowOff>35814</xdr:rowOff>
    </xdr:to>
    <xdr:sp macro="" textlink="">
      <xdr:nvSpPr>
        <xdr:cNvPr id="299" name="フローチャート: 判断 298"/>
        <xdr:cNvSpPr/>
      </xdr:nvSpPr>
      <xdr:spPr>
        <a:xfrm>
          <a:off x="7810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52341</xdr:rowOff>
    </xdr:from>
    <xdr:ext cx="378565" cy="259045"/>
    <xdr:sp macro="" textlink="">
      <xdr:nvSpPr>
        <xdr:cNvPr id="300" name="テキスト ボックス 299"/>
        <xdr:cNvSpPr txBox="1"/>
      </xdr:nvSpPr>
      <xdr:spPr>
        <a:xfrm>
          <a:off x="7672017" y="63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48768</xdr:rowOff>
    </xdr:from>
    <xdr:to>
      <xdr:col>36</xdr:col>
      <xdr:colOff>165100</xdr:colOff>
      <xdr:row>38</xdr:row>
      <xdr:rowOff>150368</xdr:rowOff>
    </xdr:to>
    <xdr:sp macro="" textlink="">
      <xdr:nvSpPr>
        <xdr:cNvPr id="301" name="フローチャート: 判断 300"/>
        <xdr:cNvSpPr/>
      </xdr:nvSpPr>
      <xdr:spPr>
        <a:xfrm>
          <a:off x="69215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141495</xdr:rowOff>
    </xdr:from>
    <xdr:ext cx="378565" cy="259045"/>
    <xdr:sp macro="" textlink="">
      <xdr:nvSpPr>
        <xdr:cNvPr id="302" name="テキスト ボックス 301"/>
        <xdr:cNvSpPr txBox="1"/>
      </xdr:nvSpPr>
      <xdr:spPr>
        <a:xfrm>
          <a:off x="6783017" y="66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8" name="楕円 307"/>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313932" cy="259045"/>
    <xdr:sp macro="" textlink="">
      <xdr:nvSpPr>
        <xdr:cNvPr id="309" name="労働費該当値テキスト"/>
        <xdr:cNvSpPr txBox="1"/>
      </xdr:nvSpPr>
      <xdr:spPr>
        <a:xfrm>
          <a:off x="10528300" y="6593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162941</xdr:rowOff>
    </xdr:from>
    <xdr:to>
      <xdr:col>46</xdr:col>
      <xdr:colOff>38100</xdr:colOff>
      <xdr:row>39</xdr:row>
      <xdr:rowOff>93091</xdr:rowOff>
    </xdr:to>
    <xdr:sp macro="" textlink="">
      <xdr:nvSpPr>
        <xdr:cNvPr id="312" name="楕円 311"/>
        <xdr:cNvSpPr/>
      </xdr:nvSpPr>
      <xdr:spPr>
        <a:xfrm>
          <a:off x="8699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84218</xdr:rowOff>
    </xdr:from>
    <xdr:ext cx="313932" cy="259045"/>
    <xdr:sp macro="" textlink="">
      <xdr:nvSpPr>
        <xdr:cNvPr id="313" name="テキスト ボックス 312"/>
        <xdr:cNvSpPr txBox="1"/>
      </xdr:nvSpPr>
      <xdr:spPr>
        <a:xfrm>
          <a:off x="8593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162814</xdr:rowOff>
    </xdr:from>
    <xdr:to>
      <xdr:col>41</xdr:col>
      <xdr:colOff>101600</xdr:colOff>
      <xdr:row>39</xdr:row>
      <xdr:rowOff>92964</xdr:rowOff>
    </xdr:to>
    <xdr:sp macro="" textlink="">
      <xdr:nvSpPr>
        <xdr:cNvPr id="314" name="楕円 313"/>
        <xdr:cNvSpPr/>
      </xdr:nvSpPr>
      <xdr:spPr>
        <a:xfrm>
          <a:off x="781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84091</xdr:rowOff>
    </xdr:from>
    <xdr:ext cx="313932" cy="259045"/>
    <xdr:sp macro="" textlink="">
      <xdr:nvSpPr>
        <xdr:cNvPr id="315" name="テキスト ボックス 314"/>
        <xdr:cNvSpPr txBox="1"/>
      </xdr:nvSpPr>
      <xdr:spPr>
        <a:xfrm>
          <a:off x="7704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121412</xdr:rowOff>
    </xdr:from>
    <xdr:to>
      <xdr:col>36</xdr:col>
      <xdr:colOff>165100</xdr:colOff>
      <xdr:row>38</xdr:row>
      <xdr:rowOff>51562</xdr:rowOff>
    </xdr:to>
    <xdr:sp macro="" textlink="">
      <xdr:nvSpPr>
        <xdr:cNvPr id="316" name="楕円 315"/>
        <xdr:cNvSpPr/>
      </xdr:nvSpPr>
      <xdr:spPr>
        <a:xfrm>
          <a:off x="6921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68089</xdr:rowOff>
    </xdr:from>
    <xdr:ext cx="469744" cy="259045"/>
    <xdr:sp macro="" textlink="">
      <xdr:nvSpPr>
        <xdr:cNvPr id="317" name="テキスト ボックス 316"/>
        <xdr:cNvSpPr txBox="1"/>
      </xdr:nvSpPr>
      <xdr:spPr>
        <a:xfrm>
          <a:off x="6737428"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123451</xdr:rowOff>
    </xdr:from>
    <xdr:to>
      <xdr:col>55</xdr:col>
      <xdr:colOff>0</xdr:colOff>
      <xdr:row>58</xdr:row>
      <xdr:rowOff>139305</xdr:rowOff>
    </xdr:to>
    <xdr:cxnSp macro="">
      <xdr:nvCxnSpPr>
        <xdr:cNvPr id="346" name="直線コネクタ 345"/>
        <xdr:cNvCxnSpPr/>
      </xdr:nvCxnSpPr>
      <xdr:spPr>
        <a:xfrm>
          <a:off x="9639300" y="10067551"/>
          <a:ext cx="838200" cy="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120801</xdr:rowOff>
    </xdr:from>
    <xdr:to>
      <xdr:col>50</xdr:col>
      <xdr:colOff>114300</xdr:colOff>
      <xdr:row>58</xdr:row>
      <xdr:rowOff>123451</xdr:rowOff>
    </xdr:to>
    <xdr:cxnSp macro="">
      <xdr:nvCxnSpPr>
        <xdr:cNvPr id="349" name="直線コネクタ 348"/>
        <xdr:cNvCxnSpPr/>
      </xdr:nvCxnSpPr>
      <xdr:spPr>
        <a:xfrm>
          <a:off x="8750300" y="10064901"/>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125675</xdr:rowOff>
    </xdr:from>
    <xdr:to>
      <xdr:col>50</xdr:col>
      <xdr:colOff>165100</xdr:colOff>
      <xdr:row>59</xdr:row>
      <xdr:rowOff>55825</xdr:rowOff>
    </xdr:to>
    <xdr:sp macro="" textlink="">
      <xdr:nvSpPr>
        <xdr:cNvPr id="350" name="フローチャート: 判断 349"/>
        <xdr:cNvSpPr/>
      </xdr:nvSpPr>
      <xdr:spPr>
        <a:xfrm>
          <a:off x="9588500" y="1006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46952</xdr:rowOff>
    </xdr:from>
    <xdr:ext cx="534377" cy="259045"/>
    <xdr:sp macro="" textlink="">
      <xdr:nvSpPr>
        <xdr:cNvPr id="351" name="テキスト ボックス 350"/>
        <xdr:cNvSpPr txBox="1"/>
      </xdr:nvSpPr>
      <xdr:spPr>
        <a:xfrm>
          <a:off x="9372111" y="101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119498</xdr:rowOff>
    </xdr:from>
    <xdr:to>
      <xdr:col>45</xdr:col>
      <xdr:colOff>177800</xdr:colOff>
      <xdr:row>58</xdr:row>
      <xdr:rowOff>120801</xdr:rowOff>
    </xdr:to>
    <xdr:cxnSp macro="">
      <xdr:nvCxnSpPr>
        <xdr:cNvPr id="352" name="直線コネクタ 351"/>
        <xdr:cNvCxnSpPr/>
      </xdr:nvCxnSpPr>
      <xdr:spPr>
        <a:xfrm>
          <a:off x="7861300" y="1006359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129473</xdr:rowOff>
    </xdr:from>
    <xdr:to>
      <xdr:col>46</xdr:col>
      <xdr:colOff>38100</xdr:colOff>
      <xdr:row>59</xdr:row>
      <xdr:rowOff>59623</xdr:rowOff>
    </xdr:to>
    <xdr:sp macro="" textlink="">
      <xdr:nvSpPr>
        <xdr:cNvPr id="353" name="フローチャート: 判断 352"/>
        <xdr:cNvSpPr/>
      </xdr:nvSpPr>
      <xdr:spPr>
        <a:xfrm>
          <a:off x="8699500" y="100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50750</xdr:rowOff>
    </xdr:from>
    <xdr:ext cx="534377" cy="259045"/>
    <xdr:sp macro="" textlink="">
      <xdr:nvSpPr>
        <xdr:cNvPr id="354" name="テキスト ボックス 353"/>
        <xdr:cNvSpPr txBox="1"/>
      </xdr:nvSpPr>
      <xdr:spPr>
        <a:xfrm>
          <a:off x="8483111" y="101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119498</xdr:rowOff>
    </xdr:from>
    <xdr:to>
      <xdr:col>41</xdr:col>
      <xdr:colOff>50800</xdr:colOff>
      <xdr:row>58</xdr:row>
      <xdr:rowOff>138368</xdr:rowOff>
    </xdr:to>
    <xdr:cxnSp macro="">
      <xdr:nvCxnSpPr>
        <xdr:cNvPr id="355" name="直線コネクタ 354"/>
        <xdr:cNvCxnSpPr/>
      </xdr:nvCxnSpPr>
      <xdr:spPr>
        <a:xfrm flipV="1">
          <a:off x="6972300" y="10063598"/>
          <a:ext cx="889000" cy="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120637</xdr:rowOff>
    </xdr:from>
    <xdr:to>
      <xdr:col>41</xdr:col>
      <xdr:colOff>101600</xdr:colOff>
      <xdr:row>59</xdr:row>
      <xdr:rowOff>50787</xdr:rowOff>
    </xdr:to>
    <xdr:sp macro="" textlink="">
      <xdr:nvSpPr>
        <xdr:cNvPr id="356" name="フローチャート: 判断 355"/>
        <xdr:cNvSpPr/>
      </xdr:nvSpPr>
      <xdr:spPr>
        <a:xfrm>
          <a:off x="7810500" y="100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41914</xdr:rowOff>
    </xdr:from>
    <xdr:ext cx="534377" cy="259045"/>
    <xdr:sp macro="" textlink="">
      <xdr:nvSpPr>
        <xdr:cNvPr id="357" name="テキスト ボックス 356"/>
        <xdr:cNvSpPr txBox="1"/>
      </xdr:nvSpPr>
      <xdr:spPr>
        <a:xfrm>
          <a:off x="7594111" y="101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124809</xdr:rowOff>
    </xdr:from>
    <xdr:to>
      <xdr:col>36</xdr:col>
      <xdr:colOff>165100</xdr:colOff>
      <xdr:row>59</xdr:row>
      <xdr:rowOff>54959</xdr:rowOff>
    </xdr:to>
    <xdr:sp macro="" textlink="">
      <xdr:nvSpPr>
        <xdr:cNvPr id="358" name="フローチャート: 判断 357"/>
        <xdr:cNvSpPr/>
      </xdr:nvSpPr>
      <xdr:spPr>
        <a:xfrm>
          <a:off x="6921500" y="100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46086</xdr:rowOff>
    </xdr:from>
    <xdr:ext cx="534377" cy="259045"/>
    <xdr:sp macro="" textlink="">
      <xdr:nvSpPr>
        <xdr:cNvPr id="359" name="テキスト ボックス 358"/>
        <xdr:cNvSpPr txBox="1"/>
      </xdr:nvSpPr>
      <xdr:spPr>
        <a:xfrm>
          <a:off x="6705111" y="101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88505</xdr:rowOff>
    </xdr:from>
    <xdr:to>
      <xdr:col>55</xdr:col>
      <xdr:colOff>50800</xdr:colOff>
      <xdr:row>59</xdr:row>
      <xdr:rowOff>18655</xdr:rowOff>
    </xdr:to>
    <xdr:sp macro="" textlink="">
      <xdr:nvSpPr>
        <xdr:cNvPr id="365" name="楕円 364"/>
        <xdr:cNvSpPr/>
      </xdr:nvSpPr>
      <xdr:spPr>
        <a:xfrm>
          <a:off x="10426700" y="100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41202</xdr:rowOff>
    </xdr:from>
    <xdr:ext cx="599010" cy="259045"/>
    <xdr:sp macro="" textlink="">
      <xdr:nvSpPr>
        <xdr:cNvPr id="366" name="農林水産業費該当値テキスト"/>
        <xdr:cNvSpPr txBox="1"/>
      </xdr:nvSpPr>
      <xdr:spPr>
        <a:xfrm>
          <a:off x="10528300" y="998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72651</xdr:rowOff>
    </xdr:from>
    <xdr:to>
      <xdr:col>50</xdr:col>
      <xdr:colOff>165100</xdr:colOff>
      <xdr:row>59</xdr:row>
      <xdr:rowOff>2801</xdr:rowOff>
    </xdr:to>
    <xdr:sp macro="" textlink="">
      <xdr:nvSpPr>
        <xdr:cNvPr id="367" name="楕円 366"/>
        <xdr:cNvSpPr/>
      </xdr:nvSpPr>
      <xdr:spPr>
        <a:xfrm>
          <a:off x="9588500" y="100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19328</xdr:rowOff>
    </xdr:from>
    <xdr:ext cx="599010" cy="259045"/>
    <xdr:sp macro="" textlink="">
      <xdr:nvSpPr>
        <xdr:cNvPr id="368" name="テキスト ボックス 367"/>
        <xdr:cNvSpPr txBox="1"/>
      </xdr:nvSpPr>
      <xdr:spPr>
        <a:xfrm>
          <a:off x="9339795" y="979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70001</xdr:rowOff>
    </xdr:from>
    <xdr:to>
      <xdr:col>46</xdr:col>
      <xdr:colOff>38100</xdr:colOff>
      <xdr:row>59</xdr:row>
      <xdr:rowOff>151</xdr:rowOff>
    </xdr:to>
    <xdr:sp macro="" textlink="">
      <xdr:nvSpPr>
        <xdr:cNvPr id="369" name="楕円 368"/>
        <xdr:cNvSpPr/>
      </xdr:nvSpPr>
      <xdr:spPr>
        <a:xfrm>
          <a:off x="8699500" y="100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16678</xdr:rowOff>
    </xdr:from>
    <xdr:ext cx="599010" cy="259045"/>
    <xdr:sp macro="" textlink="">
      <xdr:nvSpPr>
        <xdr:cNvPr id="370" name="テキスト ボックス 369"/>
        <xdr:cNvSpPr txBox="1"/>
      </xdr:nvSpPr>
      <xdr:spPr>
        <a:xfrm>
          <a:off x="8450795" y="97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68698</xdr:rowOff>
    </xdr:from>
    <xdr:to>
      <xdr:col>41</xdr:col>
      <xdr:colOff>101600</xdr:colOff>
      <xdr:row>58</xdr:row>
      <xdr:rowOff>170298</xdr:rowOff>
    </xdr:to>
    <xdr:sp macro="" textlink="">
      <xdr:nvSpPr>
        <xdr:cNvPr id="371" name="楕円 370"/>
        <xdr:cNvSpPr/>
      </xdr:nvSpPr>
      <xdr:spPr>
        <a:xfrm>
          <a:off x="7810500" y="100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15375</xdr:rowOff>
    </xdr:from>
    <xdr:ext cx="599010" cy="259045"/>
    <xdr:sp macro="" textlink="">
      <xdr:nvSpPr>
        <xdr:cNvPr id="372" name="テキスト ボックス 371"/>
        <xdr:cNvSpPr txBox="1"/>
      </xdr:nvSpPr>
      <xdr:spPr>
        <a:xfrm>
          <a:off x="7561795" y="97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87568</xdr:rowOff>
    </xdr:from>
    <xdr:to>
      <xdr:col>36</xdr:col>
      <xdr:colOff>165100</xdr:colOff>
      <xdr:row>59</xdr:row>
      <xdr:rowOff>17718</xdr:rowOff>
    </xdr:to>
    <xdr:sp macro="" textlink="">
      <xdr:nvSpPr>
        <xdr:cNvPr id="373" name="楕円 372"/>
        <xdr:cNvSpPr/>
      </xdr:nvSpPr>
      <xdr:spPr>
        <a:xfrm>
          <a:off x="6921500" y="100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34245</xdr:rowOff>
    </xdr:from>
    <xdr:ext cx="599010" cy="259045"/>
    <xdr:sp macro="" textlink="">
      <xdr:nvSpPr>
        <xdr:cNvPr id="374" name="テキスト ボックス 373"/>
        <xdr:cNvSpPr txBox="1"/>
      </xdr:nvSpPr>
      <xdr:spPr>
        <a:xfrm>
          <a:off x="6672795" y="980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62449</xdr:rowOff>
    </xdr:from>
    <xdr:to>
      <xdr:col>55</xdr:col>
      <xdr:colOff>0</xdr:colOff>
      <xdr:row>79</xdr:row>
      <xdr:rowOff>69576</xdr:rowOff>
    </xdr:to>
    <xdr:cxnSp macro="">
      <xdr:nvCxnSpPr>
        <xdr:cNvPr id="405" name="直線コネクタ 404"/>
        <xdr:cNvCxnSpPr/>
      </xdr:nvCxnSpPr>
      <xdr:spPr>
        <a:xfrm>
          <a:off x="9639300" y="13606999"/>
          <a:ext cx="8382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62449</xdr:rowOff>
    </xdr:from>
    <xdr:to>
      <xdr:col>50</xdr:col>
      <xdr:colOff>114300</xdr:colOff>
      <xdr:row>79</xdr:row>
      <xdr:rowOff>66973</xdr:rowOff>
    </xdr:to>
    <xdr:cxnSp macro="">
      <xdr:nvCxnSpPr>
        <xdr:cNvPr id="408" name="直線コネクタ 407"/>
        <xdr:cNvCxnSpPr/>
      </xdr:nvCxnSpPr>
      <xdr:spPr>
        <a:xfrm flipV="1">
          <a:off x="8750300" y="13606999"/>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160066</xdr:rowOff>
    </xdr:from>
    <xdr:to>
      <xdr:col>50</xdr:col>
      <xdr:colOff>165100</xdr:colOff>
      <xdr:row>79</xdr:row>
      <xdr:rowOff>90216</xdr:rowOff>
    </xdr:to>
    <xdr:sp macro="" textlink="">
      <xdr:nvSpPr>
        <xdr:cNvPr id="409" name="フローチャート: 判断 408"/>
        <xdr:cNvSpPr/>
      </xdr:nvSpPr>
      <xdr:spPr>
        <a:xfrm>
          <a:off x="9588500" y="13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106743</xdr:rowOff>
    </xdr:from>
    <xdr:ext cx="534377" cy="259045"/>
    <xdr:sp macro="" textlink="">
      <xdr:nvSpPr>
        <xdr:cNvPr id="410" name="テキスト ボックス 409"/>
        <xdr:cNvSpPr txBox="1"/>
      </xdr:nvSpPr>
      <xdr:spPr>
        <a:xfrm>
          <a:off x="9372111" y="13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61038</xdr:rowOff>
    </xdr:from>
    <xdr:to>
      <xdr:col>45</xdr:col>
      <xdr:colOff>177800</xdr:colOff>
      <xdr:row>79</xdr:row>
      <xdr:rowOff>66973</xdr:rowOff>
    </xdr:to>
    <xdr:cxnSp macro="">
      <xdr:nvCxnSpPr>
        <xdr:cNvPr id="411" name="直線コネクタ 410"/>
        <xdr:cNvCxnSpPr/>
      </xdr:nvCxnSpPr>
      <xdr:spPr>
        <a:xfrm>
          <a:off x="7861300" y="13605588"/>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159162</xdr:rowOff>
    </xdr:from>
    <xdr:to>
      <xdr:col>46</xdr:col>
      <xdr:colOff>38100</xdr:colOff>
      <xdr:row>79</xdr:row>
      <xdr:rowOff>89312</xdr:rowOff>
    </xdr:to>
    <xdr:sp macro="" textlink="">
      <xdr:nvSpPr>
        <xdr:cNvPr id="412" name="フローチャート: 判断 411"/>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105839</xdr:rowOff>
    </xdr:from>
    <xdr:ext cx="534377" cy="259045"/>
    <xdr:sp macro="" textlink="">
      <xdr:nvSpPr>
        <xdr:cNvPr id="413" name="テキスト ボックス 412"/>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61038</xdr:rowOff>
    </xdr:from>
    <xdr:to>
      <xdr:col>41</xdr:col>
      <xdr:colOff>50800</xdr:colOff>
      <xdr:row>79</xdr:row>
      <xdr:rowOff>74357</xdr:rowOff>
    </xdr:to>
    <xdr:cxnSp macro="">
      <xdr:nvCxnSpPr>
        <xdr:cNvPr id="414" name="直線コネクタ 413"/>
        <xdr:cNvCxnSpPr/>
      </xdr:nvCxnSpPr>
      <xdr:spPr>
        <a:xfrm flipV="1">
          <a:off x="6972300" y="13605588"/>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149969</xdr:rowOff>
    </xdr:from>
    <xdr:to>
      <xdr:col>41</xdr:col>
      <xdr:colOff>101600</xdr:colOff>
      <xdr:row>79</xdr:row>
      <xdr:rowOff>80119</xdr:rowOff>
    </xdr:to>
    <xdr:sp macro="" textlink="">
      <xdr:nvSpPr>
        <xdr:cNvPr id="415" name="フローチャート: 判断 414"/>
        <xdr:cNvSpPr/>
      </xdr:nvSpPr>
      <xdr:spPr>
        <a:xfrm>
          <a:off x="7810500" y="135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96646</xdr:rowOff>
    </xdr:from>
    <xdr:ext cx="534377" cy="259045"/>
    <xdr:sp macro="" textlink="">
      <xdr:nvSpPr>
        <xdr:cNvPr id="416" name="テキスト ボックス 415"/>
        <xdr:cNvSpPr txBox="1"/>
      </xdr:nvSpPr>
      <xdr:spPr>
        <a:xfrm>
          <a:off x="7594111" y="132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160683</xdr:rowOff>
    </xdr:from>
    <xdr:to>
      <xdr:col>36</xdr:col>
      <xdr:colOff>165100</xdr:colOff>
      <xdr:row>79</xdr:row>
      <xdr:rowOff>90833</xdr:rowOff>
    </xdr:to>
    <xdr:sp macro="" textlink="">
      <xdr:nvSpPr>
        <xdr:cNvPr id="417" name="フローチャート: 判断 416"/>
        <xdr:cNvSpPr/>
      </xdr:nvSpPr>
      <xdr:spPr>
        <a:xfrm>
          <a:off x="6921500" y="135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107360</xdr:rowOff>
    </xdr:from>
    <xdr:ext cx="534377" cy="259045"/>
    <xdr:sp macro="" textlink="">
      <xdr:nvSpPr>
        <xdr:cNvPr id="418" name="テキスト ボックス 417"/>
        <xdr:cNvSpPr txBox="1"/>
      </xdr:nvSpPr>
      <xdr:spPr>
        <a:xfrm>
          <a:off x="6705111" y="133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18776</xdr:rowOff>
    </xdr:from>
    <xdr:to>
      <xdr:col>55</xdr:col>
      <xdr:colOff>50800</xdr:colOff>
      <xdr:row>79</xdr:row>
      <xdr:rowOff>120376</xdr:rowOff>
    </xdr:to>
    <xdr:sp macro="" textlink="">
      <xdr:nvSpPr>
        <xdr:cNvPr id="424" name="楕円 423"/>
        <xdr:cNvSpPr/>
      </xdr:nvSpPr>
      <xdr:spPr>
        <a:xfrm>
          <a:off x="10426700" y="135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105153</xdr:rowOff>
    </xdr:from>
    <xdr:ext cx="469744" cy="259045"/>
    <xdr:sp macro="" textlink="">
      <xdr:nvSpPr>
        <xdr:cNvPr id="425" name="商工費該当値テキスト"/>
        <xdr:cNvSpPr txBox="1"/>
      </xdr:nvSpPr>
      <xdr:spPr>
        <a:xfrm>
          <a:off x="10528300" y="13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11649</xdr:rowOff>
    </xdr:from>
    <xdr:to>
      <xdr:col>50</xdr:col>
      <xdr:colOff>165100</xdr:colOff>
      <xdr:row>79</xdr:row>
      <xdr:rowOff>113249</xdr:rowOff>
    </xdr:to>
    <xdr:sp macro="" textlink="">
      <xdr:nvSpPr>
        <xdr:cNvPr id="426" name="楕円 425"/>
        <xdr:cNvSpPr/>
      </xdr:nvSpPr>
      <xdr:spPr>
        <a:xfrm>
          <a:off x="9588500" y="135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104376</xdr:rowOff>
    </xdr:from>
    <xdr:ext cx="534377" cy="259045"/>
    <xdr:sp macro="" textlink="">
      <xdr:nvSpPr>
        <xdr:cNvPr id="427" name="テキスト ボックス 426"/>
        <xdr:cNvSpPr txBox="1"/>
      </xdr:nvSpPr>
      <xdr:spPr>
        <a:xfrm>
          <a:off x="9372111" y="136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16173</xdr:rowOff>
    </xdr:from>
    <xdr:to>
      <xdr:col>46</xdr:col>
      <xdr:colOff>38100</xdr:colOff>
      <xdr:row>79</xdr:row>
      <xdr:rowOff>117773</xdr:rowOff>
    </xdr:to>
    <xdr:sp macro="" textlink="">
      <xdr:nvSpPr>
        <xdr:cNvPr id="428" name="楕円 427"/>
        <xdr:cNvSpPr/>
      </xdr:nvSpPr>
      <xdr:spPr>
        <a:xfrm>
          <a:off x="8699500" y="135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108900</xdr:rowOff>
    </xdr:from>
    <xdr:ext cx="469744" cy="259045"/>
    <xdr:sp macro="" textlink="">
      <xdr:nvSpPr>
        <xdr:cNvPr id="429" name="テキスト ボックス 428"/>
        <xdr:cNvSpPr txBox="1"/>
      </xdr:nvSpPr>
      <xdr:spPr>
        <a:xfrm>
          <a:off x="8515428" y="1365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10238</xdr:rowOff>
    </xdr:from>
    <xdr:to>
      <xdr:col>41</xdr:col>
      <xdr:colOff>101600</xdr:colOff>
      <xdr:row>79</xdr:row>
      <xdr:rowOff>111838</xdr:rowOff>
    </xdr:to>
    <xdr:sp macro="" textlink="">
      <xdr:nvSpPr>
        <xdr:cNvPr id="430" name="楕円 429"/>
        <xdr:cNvSpPr/>
      </xdr:nvSpPr>
      <xdr:spPr>
        <a:xfrm>
          <a:off x="7810500" y="13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102965</xdr:rowOff>
    </xdr:from>
    <xdr:ext cx="534377" cy="259045"/>
    <xdr:sp macro="" textlink="">
      <xdr:nvSpPr>
        <xdr:cNvPr id="431" name="テキスト ボックス 430"/>
        <xdr:cNvSpPr txBox="1"/>
      </xdr:nvSpPr>
      <xdr:spPr>
        <a:xfrm>
          <a:off x="7594111" y="13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23557</xdr:rowOff>
    </xdr:from>
    <xdr:to>
      <xdr:col>36</xdr:col>
      <xdr:colOff>165100</xdr:colOff>
      <xdr:row>79</xdr:row>
      <xdr:rowOff>125157</xdr:rowOff>
    </xdr:to>
    <xdr:sp macro="" textlink="">
      <xdr:nvSpPr>
        <xdr:cNvPr id="432" name="楕円 431"/>
        <xdr:cNvSpPr/>
      </xdr:nvSpPr>
      <xdr:spPr>
        <a:xfrm>
          <a:off x="6921500" y="135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116284</xdr:rowOff>
    </xdr:from>
    <xdr:ext cx="469744" cy="259045"/>
    <xdr:sp macro="" textlink="">
      <xdr:nvSpPr>
        <xdr:cNvPr id="433" name="テキスト ボックス 432"/>
        <xdr:cNvSpPr txBox="1"/>
      </xdr:nvSpPr>
      <xdr:spPr>
        <a:xfrm>
          <a:off x="6737428" y="1366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65847</xdr:rowOff>
    </xdr:from>
    <xdr:to>
      <xdr:col>55</xdr:col>
      <xdr:colOff>0</xdr:colOff>
      <xdr:row>98</xdr:row>
      <xdr:rowOff>115216</xdr:rowOff>
    </xdr:to>
    <xdr:cxnSp macro="">
      <xdr:nvCxnSpPr>
        <xdr:cNvPr id="464" name="直線コネクタ 463"/>
        <xdr:cNvCxnSpPr/>
      </xdr:nvCxnSpPr>
      <xdr:spPr>
        <a:xfrm flipV="1">
          <a:off x="9639300" y="16867947"/>
          <a:ext cx="838200" cy="4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115216</xdr:rowOff>
    </xdr:from>
    <xdr:to>
      <xdr:col>50</xdr:col>
      <xdr:colOff>114300</xdr:colOff>
      <xdr:row>98</xdr:row>
      <xdr:rowOff>138080</xdr:rowOff>
    </xdr:to>
    <xdr:cxnSp macro="">
      <xdr:nvCxnSpPr>
        <xdr:cNvPr id="467" name="直線コネクタ 466"/>
        <xdr:cNvCxnSpPr/>
      </xdr:nvCxnSpPr>
      <xdr:spPr>
        <a:xfrm flipV="1">
          <a:off x="8750300" y="16917316"/>
          <a:ext cx="889000" cy="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76327</xdr:rowOff>
    </xdr:from>
    <xdr:to>
      <xdr:col>50</xdr:col>
      <xdr:colOff>165100</xdr:colOff>
      <xdr:row>99</xdr:row>
      <xdr:rowOff>6477</xdr:rowOff>
    </xdr:to>
    <xdr:sp macro="" textlink="">
      <xdr:nvSpPr>
        <xdr:cNvPr id="468" name="フローチャート: 判断 467"/>
        <xdr:cNvSpPr/>
      </xdr:nvSpPr>
      <xdr:spPr>
        <a:xfrm>
          <a:off x="9588500" y="1687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169054</xdr:rowOff>
    </xdr:from>
    <xdr:ext cx="534377" cy="259045"/>
    <xdr:sp macro="" textlink="">
      <xdr:nvSpPr>
        <xdr:cNvPr id="469" name="テキスト ボックス 468"/>
        <xdr:cNvSpPr txBox="1"/>
      </xdr:nvSpPr>
      <xdr:spPr>
        <a:xfrm>
          <a:off x="9372111" y="169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138080</xdr:rowOff>
    </xdr:from>
    <xdr:to>
      <xdr:col>45</xdr:col>
      <xdr:colOff>177800</xdr:colOff>
      <xdr:row>98</xdr:row>
      <xdr:rowOff>155239</xdr:rowOff>
    </xdr:to>
    <xdr:cxnSp macro="">
      <xdr:nvCxnSpPr>
        <xdr:cNvPr id="470" name="直線コネクタ 469"/>
        <xdr:cNvCxnSpPr/>
      </xdr:nvCxnSpPr>
      <xdr:spPr>
        <a:xfrm flipV="1">
          <a:off x="7861300" y="1694018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63857</xdr:rowOff>
    </xdr:from>
    <xdr:to>
      <xdr:col>46</xdr:col>
      <xdr:colOff>38100</xdr:colOff>
      <xdr:row>98</xdr:row>
      <xdr:rowOff>165457</xdr:rowOff>
    </xdr:to>
    <xdr:sp macro="" textlink="">
      <xdr:nvSpPr>
        <xdr:cNvPr id="471" name="フローチャート: 判断 470"/>
        <xdr:cNvSpPr/>
      </xdr:nvSpPr>
      <xdr:spPr>
        <a:xfrm>
          <a:off x="8699500" y="1686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10534</xdr:rowOff>
    </xdr:from>
    <xdr:ext cx="534377" cy="259045"/>
    <xdr:sp macro="" textlink="">
      <xdr:nvSpPr>
        <xdr:cNvPr id="472" name="テキスト ボックス 471"/>
        <xdr:cNvSpPr txBox="1"/>
      </xdr:nvSpPr>
      <xdr:spPr>
        <a:xfrm>
          <a:off x="8483111" y="16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155239</xdr:rowOff>
    </xdr:from>
    <xdr:to>
      <xdr:col>41</xdr:col>
      <xdr:colOff>50800</xdr:colOff>
      <xdr:row>98</xdr:row>
      <xdr:rowOff>162086</xdr:rowOff>
    </xdr:to>
    <xdr:cxnSp macro="">
      <xdr:nvCxnSpPr>
        <xdr:cNvPr id="473" name="直線コネクタ 472"/>
        <xdr:cNvCxnSpPr/>
      </xdr:nvCxnSpPr>
      <xdr:spPr>
        <a:xfrm flipV="1">
          <a:off x="6972300" y="16957339"/>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91334</xdr:rowOff>
    </xdr:from>
    <xdr:to>
      <xdr:col>41</xdr:col>
      <xdr:colOff>101600</xdr:colOff>
      <xdr:row>99</xdr:row>
      <xdr:rowOff>21484</xdr:rowOff>
    </xdr:to>
    <xdr:sp macro="" textlink="">
      <xdr:nvSpPr>
        <xdr:cNvPr id="474" name="フローチャート: 判断 473"/>
        <xdr:cNvSpPr/>
      </xdr:nvSpPr>
      <xdr:spPr>
        <a:xfrm>
          <a:off x="7810500" y="168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38011</xdr:rowOff>
    </xdr:from>
    <xdr:ext cx="534377" cy="259045"/>
    <xdr:sp macro="" textlink="">
      <xdr:nvSpPr>
        <xdr:cNvPr id="475" name="テキスト ボックス 474"/>
        <xdr:cNvSpPr txBox="1"/>
      </xdr:nvSpPr>
      <xdr:spPr>
        <a:xfrm>
          <a:off x="7594111" y="166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75612</xdr:rowOff>
    </xdr:from>
    <xdr:to>
      <xdr:col>36</xdr:col>
      <xdr:colOff>165100</xdr:colOff>
      <xdr:row>99</xdr:row>
      <xdr:rowOff>5762</xdr:rowOff>
    </xdr:to>
    <xdr:sp macro="" textlink="">
      <xdr:nvSpPr>
        <xdr:cNvPr id="476" name="フローチャート: 判断 475"/>
        <xdr:cNvSpPr/>
      </xdr:nvSpPr>
      <xdr:spPr>
        <a:xfrm>
          <a:off x="6921500" y="1687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22289</xdr:rowOff>
    </xdr:from>
    <xdr:ext cx="534377" cy="259045"/>
    <xdr:sp macro="" textlink="">
      <xdr:nvSpPr>
        <xdr:cNvPr id="477" name="テキスト ボックス 476"/>
        <xdr:cNvSpPr txBox="1"/>
      </xdr:nvSpPr>
      <xdr:spPr>
        <a:xfrm>
          <a:off x="6705111" y="166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15047</xdr:rowOff>
    </xdr:from>
    <xdr:to>
      <xdr:col>55</xdr:col>
      <xdr:colOff>50800</xdr:colOff>
      <xdr:row>98</xdr:row>
      <xdr:rowOff>116647</xdr:rowOff>
    </xdr:to>
    <xdr:sp macro="" textlink="">
      <xdr:nvSpPr>
        <xdr:cNvPr id="483" name="楕円 482"/>
        <xdr:cNvSpPr/>
      </xdr:nvSpPr>
      <xdr:spPr>
        <a:xfrm>
          <a:off x="10426700" y="168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164924</xdr:rowOff>
    </xdr:from>
    <xdr:ext cx="599010" cy="259045"/>
    <xdr:sp macro="" textlink="">
      <xdr:nvSpPr>
        <xdr:cNvPr id="484" name="土木費該当値テキスト"/>
        <xdr:cNvSpPr txBox="1"/>
      </xdr:nvSpPr>
      <xdr:spPr>
        <a:xfrm>
          <a:off x="10528300" y="167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64416</xdr:rowOff>
    </xdr:from>
    <xdr:to>
      <xdr:col>50</xdr:col>
      <xdr:colOff>165100</xdr:colOff>
      <xdr:row>98</xdr:row>
      <xdr:rowOff>166016</xdr:rowOff>
    </xdr:to>
    <xdr:sp macro="" textlink="">
      <xdr:nvSpPr>
        <xdr:cNvPr id="485" name="楕円 484"/>
        <xdr:cNvSpPr/>
      </xdr:nvSpPr>
      <xdr:spPr>
        <a:xfrm>
          <a:off x="9588500" y="16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11093</xdr:rowOff>
    </xdr:from>
    <xdr:ext cx="534377" cy="259045"/>
    <xdr:sp macro="" textlink="">
      <xdr:nvSpPr>
        <xdr:cNvPr id="486" name="テキスト ボックス 485"/>
        <xdr:cNvSpPr txBox="1"/>
      </xdr:nvSpPr>
      <xdr:spPr>
        <a:xfrm>
          <a:off x="9372111" y="166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87280</xdr:rowOff>
    </xdr:from>
    <xdr:to>
      <xdr:col>46</xdr:col>
      <xdr:colOff>38100</xdr:colOff>
      <xdr:row>99</xdr:row>
      <xdr:rowOff>17430</xdr:rowOff>
    </xdr:to>
    <xdr:sp macro="" textlink="">
      <xdr:nvSpPr>
        <xdr:cNvPr id="487" name="楕円 486"/>
        <xdr:cNvSpPr/>
      </xdr:nvSpPr>
      <xdr:spPr>
        <a:xfrm>
          <a:off x="8699500" y="168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8557</xdr:rowOff>
    </xdr:from>
    <xdr:ext cx="534377" cy="259045"/>
    <xdr:sp macro="" textlink="">
      <xdr:nvSpPr>
        <xdr:cNvPr id="488" name="テキスト ボックス 487"/>
        <xdr:cNvSpPr txBox="1"/>
      </xdr:nvSpPr>
      <xdr:spPr>
        <a:xfrm>
          <a:off x="8483111" y="169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104439</xdr:rowOff>
    </xdr:from>
    <xdr:to>
      <xdr:col>41</xdr:col>
      <xdr:colOff>101600</xdr:colOff>
      <xdr:row>99</xdr:row>
      <xdr:rowOff>34589</xdr:rowOff>
    </xdr:to>
    <xdr:sp macro="" textlink="">
      <xdr:nvSpPr>
        <xdr:cNvPr id="489" name="楕円 488"/>
        <xdr:cNvSpPr/>
      </xdr:nvSpPr>
      <xdr:spPr>
        <a:xfrm>
          <a:off x="7810500" y="169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25716</xdr:rowOff>
    </xdr:from>
    <xdr:ext cx="534377" cy="259045"/>
    <xdr:sp macro="" textlink="">
      <xdr:nvSpPr>
        <xdr:cNvPr id="490" name="テキスト ボックス 489"/>
        <xdr:cNvSpPr txBox="1"/>
      </xdr:nvSpPr>
      <xdr:spPr>
        <a:xfrm>
          <a:off x="7594111" y="169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111286</xdr:rowOff>
    </xdr:from>
    <xdr:to>
      <xdr:col>36</xdr:col>
      <xdr:colOff>165100</xdr:colOff>
      <xdr:row>99</xdr:row>
      <xdr:rowOff>41436</xdr:rowOff>
    </xdr:to>
    <xdr:sp macro="" textlink="">
      <xdr:nvSpPr>
        <xdr:cNvPr id="491" name="楕円 490"/>
        <xdr:cNvSpPr/>
      </xdr:nvSpPr>
      <xdr:spPr>
        <a:xfrm>
          <a:off x="6921500" y="169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32563</xdr:rowOff>
    </xdr:from>
    <xdr:ext cx="534377" cy="259045"/>
    <xdr:sp macro="" textlink="">
      <xdr:nvSpPr>
        <xdr:cNvPr id="492" name="テキスト ボックス 491"/>
        <xdr:cNvSpPr txBox="1"/>
      </xdr:nvSpPr>
      <xdr:spPr>
        <a:xfrm>
          <a:off x="6705111" y="170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30612</xdr:rowOff>
    </xdr:from>
    <xdr:to>
      <xdr:col>85</xdr:col>
      <xdr:colOff>127000</xdr:colOff>
      <xdr:row>37</xdr:row>
      <xdr:rowOff>153401</xdr:rowOff>
    </xdr:to>
    <xdr:cxnSp macro="">
      <xdr:nvCxnSpPr>
        <xdr:cNvPr id="521" name="直線コネクタ 520"/>
        <xdr:cNvCxnSpPr/>
      </xdr:nvCxnSpPr>
      <xdr:spPr>
        <a:xfrm>
          <a:off x="15481300" y="6202812"/>
          <a:ext cx="838200" cy="2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30612</xdr:rowOff>
    </xdr:from>
    <xdr:to>
      <xdr:col>81</xdr:col>
      <xdr:colOff>50800</xdr:colOff>
      <xdr:row>36</xdr:row>
      <xdr:rowOff>117290</xdr:rowOff>
    </xdr:to>
    <xdr:cxnSp macro="">
      <xdr:nvCxnSpPr>
        <xdr:cNvPr id="524" name="直線コネクタ 523"/>
        <xdr:cNvCxnSpPr/>
      </xdr:nvCxnSpPr>
      <xdr:spPr>
        <a:xfrm flipV="1">
          <a:off x="14592300" y="6202812"/>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65377</xdr:rowOff>
    </xdr:from>
    <xdr:to>
      <xdr:col>81</xdr:col>
      <xdr:colOff>101600</xdr:colOff>
      <xdr:row>37</xdr:row>
      <xdr:rowOff>166977</xdr:rowOff>
    </xdr:to>
    <xdr:sp macro="" textlink="">
      <xdr:nvSpPr>
        <xdr:cNvPr id="525" name="フローチャート: 判断 524"/>
        <xdr:cNvSpPr/>
      </xdr:nvSpPr>
      <xdr:spPr>
        <a:xfrm>
          <a:off x="15430500" y="64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158104</xdr:rowOff>
    </xdr:from>
    <xdr:ext cx="534377" cy="259045"/>
    <xdr:sp macro="" textlink="">
      <xdr:nvSpPr>
        <xdr:cNvPr id="526" name="テキスト ボックス 525"/>
        <xdr:cNvSpPr txBox="1"/>
      </xdr:nvSpPr>
      <xdr:spPr>
        <a:xfrm>
          <a:off x="15214111" y="65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117290</xdr:rowOff>
    </xdr:from>
    <xdr:to>
      <xdr:col>76</xdr:col>
      <xdr:colOff>114300</xdr:colOff>
      <xdr:row>37</xdr:row>
      <xdr:rowOff>123683</xdr:rowOff>
    </xdr:to>
    <xdr:cxnSp macro="">
      <xdr:nvCxnSpPr>
        <xdr:cNvPr id="527" name="直線コネクタ 526"/>
        <xdr:cNvCxnSpPr/>
      </xdr:nvCxnSpPr>
      <xdr:spPr>
        <a:xfrm flipV="1">
          <a:off x="13703300" y="6289490"/>
          <a:ext cx="889000" cy="17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90996</xdr:rowOff>
    </xdr:from>
    <xdr:to>
      <xdr:col>76</xdr:col>
      <xdr:colOff>165100</xdr:colOff>
      <xdr:row>38</xdr:row>
      <xdr:rowOff>21146</xdr:rowOff>
    </xdr:to>
    <xdr:sp macro="" textlink="">
      <xdr:nvSpPr>
        <xdr:cNvPr id="528" name="フローチャート: 判断 527"/>
        <xdr:cNvSpPr/>
      </xdr:nvSpPr>
      <xdr:spPr>
        <a:xfrm>
          <a:off x="14541500" y="643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12272</xdr:rowOff>
    </xdr:from>
    <xdr:ext cx="534377" cy="259045"/>
    <xdr:sp macro="" textlink="">
      <xdr:nvSpPr>
        <xdr:cNvPr id="529" name="テキスト ボックス 528"/>
        <xdr:cNvSpPr txBox="1"/>
      </xdr:nvSpPr>
      <xdr:spPr>
        <a:xfrm>
          <a:off x="14325111" y="65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122654</xdr:rowOff>
    </xdr:from>
    <xdr:to>
      <xdr:col>71</xdr:col>
      <xdr:colOff>177800</xdr:colOff>
      <xdr:row>37</xdr:row>
      <xdr:rowOff>123683</xdr:rowOff>
    </xdr:to>
    <xdr:cxnSp macro="">
      <xdr:nvCxnSpPr>
        <xdr:cNvPr id="530" name="直線コネクタ 529"/>
        <xdr:cNvCxnSpPr/>
      </xdr:nvCxnSpPr>
      <xdr:spPr>
        <a:xfrm>
          <a:off x="12814300" y="646630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83345</xdr:rowOff>
    </xdr:from>
    <xdr:to>
      <xdr:col>72</xdr:col>
      <xdr:colOff>38100</xdr:colOff>
      <xdr:row>38</xdr:row>
      <xdr:rowOff>13495</xdr:rowOff>
    </xdr:to>
    <xdr:sp macro="" textlink="">
      <xdr:nvSpPr>
        <xdr:cNvPr id="531" name="フローチャート: 判断 530"/>
        <xdr:cNvSpPr/>
      </xdr:nvSpPr>
      <xdr:spPr>
        <a:xfrm>
          <a:off x="13652500" y="64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4622</xdr:rowOff>
    </xdr:from>
    <xdr:ext cx="534377" cy="259045"/>
    <xdr:sp macro="" textlink="">
      <xdr:nvSpPr>
        <xdr:cNvPr id="532" name="テキスト ボックス 531"/>
        <xdr:cNvSpPr txBox="1"/>
      </xdr:nvSpPr>
      <xdr:spPr>
        <a:xfrm>
          <a:off x="13436111" y="65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59327</xdr:rowOff>
    </xdr:from>
    <xdr:to>
      <xdr:col>67</xdr:col>
      <xdr:colOff>101600</xdr:colOff>
      <xdr:row>37</xdr:row>
      <xdr:rowOff>160927</xdr:rowOff>
    </xdr:to>
    <xdr:sp macro="" textlink="">
      <xdr:nvSpPr>
        <xdr:cNvPr id="533" name="フローチャート: 判断 532"/>
        <xdr:cNvSpPr/>
      </xdr:nvSpPr>
      <xdr:spPr>
        <a:xfrm>
          <a:off x="12763500" y="640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6004</xdr:rowOff>
    </xdr:from>
    <xdr:ext cx="534377" cy="259045"/>
    <xdr:sp macro="" textlink="">
      <xdr:nvSpPr>
        <xdr:cNvPr id="534" name="テキスト ボックス 533"/>
        <xdr:cNvSpPr txBox="1"/>
      </xdr:nvSpPr>
      <xdr:spPr>
        <a:xfrm>
          <a:off x="12547111" y="6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102601</xdr:rowOff>
    </xdr:from>
    <xdr:to>
      <xdr:col>85</xdr:col>
      <xdr:colOff>177800</xdr:colOff>
      <xdr:row>38</xdr:row>
      <xdr:rowOff>32751</xdr:rowOff>
    </xdr:to>
    <xdr:sp macro="" textlink="">
      <xdr:nvSpPr>
        <xdr:cNvPr id="540" name="楕円 539"/>
        <xdr:cNvSpPr/>
      </xdr:nvSpPr>
      <xdr:spPr>
        <a:xfrm>
          <a:off x="16268700" y="64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81028</xdr:rowOff>
    </xdr:from>
    <xdr:ext cx="534377" cy="259045"/>
    <xdr:sp macro="" textlink="">
      <xdr:nvSpPr>
        <xdr:cNvPr id="541" name="消防費該当値テキスト"/>
        <xdr:cNvSpPr txBox="1"/>
      </xdr:nvSpPr>
      <xdr:spPr>
        <a:xfrm>
          <a:off x="16370300" y="64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151262</xdr:rowOff>
    </xdr:from>
    <xdr:to>
      <xdr:col>81</xdr:col>
      <xdr:colOff>101600</xdr:colOff>
      <xdr:row>36</xdr:row>
      <xdr:rowOff>81412</xdr:rowOff>
    </xdr:to>
    <xdr:sp macro="" textlink="">
      <xdr:nvSpPr>
        <xdr:cNvPr id="542" name="楕円 541"/>
        <xdr:cNvSpPr/>
      </xdr:nvSpPr>
      <xdr:spPr>
        <a:xfrm>
          <a:off x="15430500" y="61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97939</xdr:rowOff>
    </xdr:from>
    <xdr:ext cx="534377" cy="259045"/>
    <xdr:sp macro="" textlink="">
      <xdr:nvSpPr>
        <xdr:cNvPr id="543" name="テキスト ボックス 542"/>
        <xdr:cNvSpPr txBox="1"/>
      </xdr:nvSpPr>
      <xdr:spPr>
        <a:xfrm>
          <a:off x="15214111" y="59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66490</xdr:rowOff>
    </xdr:from>
    <xdr:to>
      <xdr:col>76</xdr:col>
      <xdr:colOff>165100</xdr:colOff>
      <xdr:row>36</xdr:row>
      <xdr:rowOff>168090</xdr:rowOff>
    </xdr:to>
    <xdr:sp macro="" textlink="">
      <xdr:nvSpPr>
        <xdr:cNvPr id="544" name="楕円 543"/>
        <xdr:cNvSpPr/>
      </xdr:nvSpPr>
      <xdr:spPr>
        <a:xfrm>
          <a:off x="14541500" y="62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13167</xdr:rowOff>
    </xdr:from>
    <xdr:ext cx="534377" cy="259045"/>
    <xdr:sp macro="" textlink="">
      <xdr:nvSpPr>
        <xdr:cNvPr id="545" name="テキスト ボックス 544"/>
        <xdr:cNvSpPr txBox="1"/>
      </xdr:nvSpPr>
      <xdr:spPr>
        <a:xfrm>
          <a:off x="14325111" y="60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72883</xdr:rowOff>
    </xdr:from>
    <xdr:to>
      <xdr:col>72</xdr:col>
      <xdr:colOff>38100</xdr:colOff>
      <xdr:row>38</xdr:row>
      <xdr:rowOff>3032</xdr:rowOff>
    </xdr:to>
    <xdr:sp macro="" textlink="">
      <xdr:nvSpPr>
        <xdr:cNvPr id="546" name="楕円 545"/>
        <xdr:cNvSpPr/>
      </xdr:nvSpPr>
      <xdr:spPr>
        <a:xfrm>
          <a:off x="13652500" y="64165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19560</xdr:rowOff>
    </xdr:from>
    <xdr:ext cx="534377" cy="259045"/>
    <xdr:sp macro="" textlink="">
      <xdr:nvSpPr>
        <xdr:cNvPr id="547" name="テキスト ボックス 546"/>
        <xdr:cNvSpPr txBox="1"/>
      </xdr:nvSpPr>
      <xdr:spPr>
        <a:xfrm>
          <a:off x="13436111" y="61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71854</xdr:rowOff>
    </xdr:from>
    <xdr:to>
      <xdr:col>67</xdr:col>
      <xdr:colOff>101600</xdr:colOff>
      <xdr:row>38</xdr:row>
      <xdr:rowOff>2005</xdr:rowOff>
    </xdr:to>
    <xdr:sp macro="" textlink="">
      <xdr:nvSpPr>
        <xdr:cNvPr id="548" name="楕円 547"/>
        <xdr:cNvSpPr/>
      </xdr:nvSpPr>
      <xdr:spPr>
        <a:xfrm>
          <a:off x="12763500" y="6415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164581</xdr:rowOff>
    </xdr:from>
    <xdr:ext cx="534377" cy="259045"/>
    <xdr:sp macro="" textlink="">
      <xdr:nvSpPr>
        <xdr:cNvPr id="549" name="テキスト ボックス 548"/>
        <xdr:cNvSpPr txBox="1"/>
      </xdr:nvSpPr>
      <xdr:spPr>
        <a:xfrm>
          <a:off x="12547111" y="65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123865</xdr:rowOff>
    </xdr:from>
    <xdr:to>
      <xdr:col>85</xdr:col>
      <xdr:colOff>127000</xdr:colOff>
      <xdr:row>56</xdr:row>
      <xdr:rowOff>154144</xdr:rowOff>
    </xdr:to>
    <xdr:cxnSp macro="">
      <xdr:nvCxnSpPr>
        <xdr:cNvPr id="578" name="直線コネクタ 577"/>
        <xdr:cNvCxnSpPr/>
      </xdr:nvCxnSpPr>
      <xdr:spPr>
        <a:xfrm flipV="1">
          <a:off x="15481300" y="9725065"/>
          <a:ext cx="838200" cy="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154144</xdr:rowOff>
    </xdr:from>
    <xdr:to>
      <xdr:col>81</xdr:col>
      <xdr:colOff>50800</xdr:colOff>
      <xdr:row>57</xdr:row>
      <xdr:rowOff>80507</xdr:rowOff>
    </xdr:to>
    <xdr:cxnSp macro="">
      <xdr:nvCxnSpPr>
        <xdr:cNvPr id="581" name="直線コネクタ 580"/>
        <xdr:cNvCxnSpPr/>
      </xdr:nvCxnSpPr>
      <xdr:spPr>
        <a:xfrm flipV="1">
          <a:off x="14592300" y="9755344"/>
          <a:ext cx="889000" cy="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56686</xdr:rowOff>
    </xdr:from>
    <xdr:to>
      <xdr:col>81</xdr:col>
      <xdr:colOff>101600</xdr:colOff>
      <xdr:row>57</xdr:row>
      <xdr:rowOff>158286</xdr:rowOff>
    </xdr:to>
    <xdr:sp macro="" textlink="">
      <xdr:nvSpPr>
        <xdr:cNvPr id="582" name="フローチャート: 判断 581"/>
        <xdr:cNvSpPr/>
      </xdr:nvSpPr>
      <xdr:spPr>
        <a:xfrm>
          <a:off x="15430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149413</xdr:rowOff>
    </xdr:from>
    <xdr:ext cx="534377" cy="259045"/>
    <xdr:sp macro="" textlink="">
      <xdr:nvSpPr>
        <xdr:cNvPr id="583" name="テキスト ボックス 582"/>
        <xdr:cNvSpPr txBox="1"/>
      </xdr:nvSpPr>
      <xdr:spPr>
        <a:xfrm>
          <a:off x="15214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85396</xdr:rowOff>
    </xdr:from>
    <xdr:to>
      <xdr:col>76</xdr:col>
      <xdr:colOff>114300</xdr:colOff>
      <xdr:row>57</xdr:row>
      <xdr:rowOff>80507</xdr:rowOff>
    </xdr:to>
    <xdr:cxnSp macro="">
      <xdr:nvCxnSpPr>
        <xdr:cNvPr id="584" name="直線コネクタ 583"/>
        <xdr:cNvCxnSpPr/>
      </xdr:nvCxnSpPr>
      <xdr:spPr>
        <a:xfrm>
          <a:off x="13703300" y="9172246"/>
          <a:ext cx="889000" cy="6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81520</xdr:rowOff>
    </xdr:from>
    <xdr:to>
      <xdr:col>76</xdr:col>
      <xdr:colOff>165100</xdr:colOff>
      <xdr:row>58</xdr:row>
      <xdr:rowOff>11670</xdr:rowOff>
    </xdr:to>
    <xdr:sp macro="" textlink="">
      <xdr:nvSpPr>
        <xdr:cNvPr id="585" name="フローチャート: 判断 584"/>
        <xdr:cNvSpPr/>
      </xdr:nvSpPr>
      <xdr:spPr>
        <a:xfrm>
          <a:off x="14541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2797</xdr:rowOff>
    </xdr:from>
    <xdr:ext cx="534377" cy="259045"/>
    <xdr:sp macro="" textlink="">
      <xdr:nvSpPr>
        <xdr:cNvPr id="586" name="テキスト ボックス 585"/>
        <xdr:cNvSpPr txBox="1"/>
      </xdr:nvSpPr>
      <xdr:spPr>
        <a:xfrm>
          <a:off x="14325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85396</xdr:rowOff>
    </xdr:from>
    <xdr:to>
      <xdr:col>71</xdr:col>
      <xdr:colOff>177800</xdr:colOff>
      <xdr:row>53</xdr:row>
      <xdr:rowOff>146303</xdr:rowOff>
    </xdr:to>
    <xdr:cxnSp macro="">
      <xdr:nvCxnSpPr>
        <xdr:cNvPr id="587" name="直線コネクタ 586"/>
        <xdr:cNvCxnSpPr/>
      </xdr:nvCxnSpPr>
      <xdr:spPr>
        <a:xfrm flipV="1">
          <a:off x="12814300" y="9172246"/>
          <a:ext cx="889000" cy="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60264</xdr:rowOff>
    </xdr:from>
    <xdr:to>
      <xdr:col>72</xdr:col>
      <xdr:colOff>38100</xdr:colOff>
      <xdr:row>57</xdr:row>
      <xdr:rowOff>161864</xdr:rowOff>
    </xdr:to>
    <xdr:sp macro="" textlink="">
      <xdr:nvSpPr>
        <xdr:cNvPr id="588" name="フローチャート: 判断 587"/>
        <xdr:cNvSpPr/>
      </xdr:nvSpPr>
      <xdr:spPr>
        <a:xfrm>
          <a:off x="13652500" y="983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152991</xdr:rowOff>
    </xdr:from>
    <xdr:ext cx="534377" cy="259045"/>
    <xdr:sp macro="" textlink="">
      <xdr:nvSpPr>
        <xdr:cNvPr id="589" name="テキスト ボックス 588"/>
        <xdr:cNvSpPr txBox="1"/>
      </xdr:nvSpPr>
      <xdr:spPr>
        <a:xfrm>
          <a:off x="13436111" y="9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38261</xdr:rowOff>
    </xdr:from>
    <xdr:to>
      <xdr:col>67</xdr:col>
      <xdr:colOff>101600</xdr:colOff>
      <xdr:row>57</xdr:row>
      <xdr:rowOff>139861</xdr:rowOff>
    </xdr:to>
    <xdr:sp macro="" textlink="">
      <xdr:nvSpPr>
        <xdr:cNvPr id="590" name="フローチャート: 判断 589"/>
        <xdr:cNvSpPr/>
      </xdr:nvSpPr>
      <xdr:spPr>
        <a:xfrm>
          <a:off x="127635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130988</xdr:rowOff>
    </xdr:from>
    <xdr:ext cx="534377" cy="259045"/>
    <xdr:sp macro="" textlink="">
      <xdr:nvSpPr>
        <xdr:cNvPr id="591" name="テキスト ボックス 590"/>
        <xdr:cNvSpPr txBox="1"/>
      </xdr:nvSpPr>
      <xdr:spPr>
        <a:xfrm>
          <a:off x="12547111" y="99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73065</xdr:rowOff>
    </xdr:from>
    <xdr:to>
      <xdr:col>85</xdr:col>
      <xdr:colOff>177800</xdr:colOff>
      <xdr:row>57</xdr:row>
      <xdr:rowOff>3215</xdr:rowOff>
    </xdr:to>
    <xdr:sp macro="" textlink="">
      <xdr:nvSpPr>
        <xdr:cNvPr id="597" name="楕円 596"/>
        <xdr:cNvSpPr/>
      </xdr:nvSpPr>
      <xdr:spPr>
        <a:xfrm>
          <a:off x="16268700" y="96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95942</xdr:rowOff>
    </xdr:from>
    <xdr:ext cx="599010" cy="259045"/>
    <xdr:sp macro="" textlink="">
      <xdr:nvSpPr>
        <xdr:cNvPr id="598" name="教育費該当値テキスト"/>
        <xdr:cNvSpPr txBox="1"/>
      </xdr:nvSpPr>
      <xdr:spPr>
        <a:xfrm>
          <a:off x="16370300" y="952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103344</xdr:rowOff>
    </xdr:from>
    <xdr:to>
      <xdr:col>81</xdr:col>
      <xdr:colOff>101600</xdr:colOff>
      <xdr:row>57</xdr:row>
      <xdr:rowOff>33494</xdr:rowOff>
    </xdr:to>
    <xdr:sp macro="" textlink="">
      <xdr:nvSpPr>
        <xdr:cNvPr id="599" name="楕円 598"/>
        <xdr:cNvSpPr/>
      </xdr:nvSpPr>
      <xdr:spPr>
        <a:xfrm>
          <a:off x="15430500" y="97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50021</xdr:rowOff>
    </xdr:from>
    <xdr:ext cx="599010" cy="259045"/>
    <xdr:sp macro="" textlink="">
      <xdr:nvSpPr>
        <xdr:cNvPr id="600" name="テキスト ボックス 599"/>
        <xdr:cNvSpPr txBox="1"/>
      </xdr:nvSpPr>
      <xdr:spPr>
        <a:xfrm>
          <a:off x="15181795" y="94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29707</xdr:rowOff>
    </xdr:from>
    <xdr:to>
      <xdr:col>76</xdr:col>
      <xdr:colOff>165100</xdr:colOff>
      <xdr:row>57</xdr:row>
      <xdr:rowOff>131307</xdr:rowOff>
    </xdr:to>
    <xdr:sp macro="" textlink="">
      <xdr:nvSpPr>
        <xdr:cNvPr id="601" name="楕円 600"/>
        <xdr:cNvSpPr/>
      </xdr:nvSpPr>
      <xdr:spPr>
        <a:xfrm>
          <a:off x="14541500" y="98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147834</xdr:rowOff>
    </xdr:from>
    <xdr:ext cx="534377" cy="259045"/>
    <xdr:sp macro="" textlink="">
      <xdr:nvSpPr>
        <xdr:cNvPr id="602" name="テキスト ボックス 601"/>
        <xdr:cNvSpPr txBox="1"/>
      </xdr:nvSpPr>
      <xdr:spPr>
        <a:xfrm>
          <a:off x="14325111" y="957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34596</xdr:rowOff>
    </xdr:from>
    <xdr:to>
      <xdr:col>72</xdr:col>
      <xdr:colOff>38100</xdr:colOff>
      <xdr:row>53</xdr:row>
      <xdr:rowOff>136196</xdr:rowOff>
    </xdr:to>
    <xdr:sp macro="" textlink="">
      <xdr:nvSpPr>
        <xdr:cNvPr id="603" name="楕円 602"/>
        <xdr:cNvSpPr/>
      </xdr:nvSpPr>
      <xdr:spPr>
        <a:xfrm>
          <a:off x="13652500" y="91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152723</xdr:rowOff>
    </xdr:from>
    <xdr:ext cx="599010" cy="259045"/>
    <xdr:sp macro="" textlink="">
      <xdr:nvSpPr>
        <xdr:cNvPr id="604" name="テキスト ボックス 603"/>
        <xdr:cNvSpPr txBox="1"/>
      </xdr:nvSpPr>
      <xdr:spPr>
        <a:xfrm>
          <a:off x="13403795" y="88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95503</xdr:rowOff>
    </xdr:from>
    <xdr:to>
      <xdr:col>67</xdr:col>
      <xdr:colOff>101600</xdr:colOff>
      <xdr:row>54</xdr:row>
      <xdr:rowOff>25653</xdr:rowOff>
    </xdr:to>
    <xdr:sp macro="" textlink="">
      <xdr:nvSpPr>
        <xdr:cNvPr id="605" name="楕円 604"/>
        <xdr:cNvSpPr/>
      </xdr:nvSpPr>
      <xdr:spPr>
        <a:xfrm>
          <a:off x="12763500" y="91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42180</xdr:rowOff>
    </xdr:from>
    <xdr:ext cx="599010" cy="259045"/>
    <xdr:sp macro="" textlink="">
      <xdr:nvSpPr>
        <xdr:cNvPr id="606" name="テキスト ボックス 605"/>
        <xdr:cNvSpPr txBox="1"/>
      </xdr:nvSpPr>
      <xdr:spPr>
        <a:xfrm>
          <a:off x="12514795" y="895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91883</xdr:rowOff>
    </xdr:from>
    <xdr:to>
      <xdr:col>85</xdr:col>
      <xdr:colOff>127000</xdr:colOff>
      <xdr:row>79</xdr:row>
      <xdr:rowOff>18047</xdr:rowOff>
    </xdr:to>
    <xdr:cxnSp macro="">
      <xdr:nvCxnSpPr>
        <xdr:cNvPr id="635" name="直線コネクタ 634"/>
        <xdr:cNvCxnSpPr/>
      </xdr:nvCxnSpPr>
      <xdr:spPr>
        <a:xfrm flipV="1">
          <a:off x="15481300" y="13464983"/>
          <a:ext cx="838200" cy="9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18047</xdr:rowOff>
    </xdr:from>
    <xdr:to>
      <xdr:col>81</xdr:col>
      <xdr:colOff>50800</xdr:colOff>
      <xdr:row>79</xdr:row>
      <xdr:rowOff>44450</xdr:rowOff>
    </xdr:to>
    <xdr:cxnSp macro="">
      <xdr:nvCxnSpPr>
        <xdr:cNvPr id="638" name="直線コネクタ 637"/>
        <xdr:cNvCxnSpPr/>
      </xdr:nvCxnSpPr>
      <xdr:spPr>
        <a:xfrm flipV="1">
          <a:off x="14592300" y="13562597"/>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148410</xdr:rowOff>
    </xdr:from>
    <xdr:to>
      <xdr:col>81</xdr:col>
      <xdr:colOff>101600</xdr:colOff>
      <xdr:row>79</xdr:row>
      <xdr:rowOff>78560</xdr:rowOff>
    </xdr:to>
    <xdr:sp macro="" textlink="">
      <xdr:nvSpPr>
        <xdr:cNvPr id="639" name="フローチャート: 判断 638"/>
        <xdr:cNvSpPr/>
      </xdr:nvSpPr>
      <xdr:spPr>
        <a:xfrm>
          <a:off x="15430500" y="135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69687</xdr:rowOff>
    </xdr:from>
    <xdr:ext cx="469744" cy="259045"/>
    <xdr:sp macro="" textlink="">
      <xdr:nvSpPr>
        <xdr:cNvPr id="640" name="テキスト ボックス 639"/>
        <xdr:cNvSpPr txBox="1"/>
      </xdr:nvSpPr>
      <xdr:spPr>
        <a:xfrm>
          <a:off x="15246428" y="1361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146563</xdr:rowOff>
    </xdr:from>
    <xdr:to>
      <xdr:col>76</xdr:col>
      <xdr:colOff>165100</xdr:colOff>
      <xdr:row>79</xdr:row>
      <xdr:rowOff>76713</xdr:rowOff>
    </xdr:to>
    <xdr:sp macro="" textlink="">
      <xdr:nvSpPr>
        <xdr:cNvPr id="642" name="フローチャート: 判断 641"/>
        <xdr:cNvSpPr/>
      </xdr:nvSpPr>
      <xdr:spPr>
        <a:xfrm>
          <a:off x="14541500" y="13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93240</xdr:rowOff>
    </xdr:from>
    <xdr:ext cx="469744" cy="259045"/>
    <xdr:sp macro="" textlink="">
      <xdr:nvSpPr>
        <xdr:cNvPr id="643" name="テキスト ボックス 642"/>
        <xdr:cNvSpPr txBox="1"/>
      </xdr:nvSpPr>
      <xdr:spPr>
        <a:xfrm>
          <a:off x="14357428" y="132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146551</xdr:rowOff>
    </xdr:from>
    <xdr:to>
      <xdr:col>72</xdr:col>
      <xdr:colOff>38100</xdr:colOff>
      <xdr:row>79</xdr:row>
      <xdr:rowOff>76701</xdr:rowOff>
    </xdr:to>
    <xdr:sp macro="" textlink="">
      <xdr:nvSpPr>
        <xdr:cNvPr id="645" name="フローチャート: 判断 644"/>
        <xdr:cNvSpPr/>
      </xdr:nvSpPr>
      <xdr:spPr>
        <a:xfrm>
          <a:off x="136525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93228</xdr:rowOff>
    </xdr:from>
    <xdr:ext cx="469744" cy="259045"/>
    <xdr:sp macro="" textlink="">
      <xdr:nvSpPr>
        <xdr:cNvPr id="646" name="テキスト ボックス 645"/>
        <xdr:cNvSpPr txBox="1"/>
      </xdr:nvSpPr>
      <xdr:spPr>
        <a:xfrm>
          <a:off x="13468428" y="132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147557</xdr:rowOff>
    </xdr:from>
    <xdr:to>
      <xdr:col>67</xdr:col>
      <xdr:colOff>101600</xdr:colOff>
      <xdr:row>79</xdr:row>
      <xdr:rowOff>77707</xdr:rowOff>
    </xdr:to>
    <xdr:sp macro="" textlink="">
      <xdr:nvSpPr>
        <xdr:cNvPr id="647" name="フローチャート: 判断 646"/>
        <xdr:cNvSpPr/>
      </xdr:nvSpPr>
      <xdr:spPr>
        <a:xfrm>
          <a:off x="12763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94234</xdr:rowOff>
    </xdr:from>
    <xdr:ext cx="469744" cy="259045"/>
    <xdr:sp macro="" textlink="">
      <xdr:nvSpPr>
        <xdr:cNvPr id="648" name="テキスト ボックス 647"/>
        <xdr:cNvSpPr txBox="1"/>
      </xdr:nvSpPr>
      <xdr:spPr>
        <a:xfrm>
          <a:off x="12579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41083</xdr:rowOff>
    </xdr:from>
    <xdr:to>
      <xdr:col>85</xdr:col>
      <xdr:colOff>177800</xdr:colOff>
      <xdr:row>78</xdr:row>
      <xdr:rowOff>142683</xdr:rowOff>
    </xdr:to>
    <xdr:sp macro="" textlink="">
      <xdr:nvSpPr>
        <xdr:cNvPr id="654" name="楕円 653"/>
        <xdr:cNvSpPr/>
      </xdr:nvSpPr>
      <xdr:spPr>
        <a:xfrm>
          <a:off x="16268700" y="134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xdr:rowOff>
    </xdr:from>
    <xdr:ext cx="534377" cy="259045"/>
    <xdr:sp macro="" textlink="">
      <xdr:nvSpPr>
        <xdr:cNvPr id="655" name="災害復旧費該当値テキスト"/>
        <xdr:cNvSpPr txBox="1"/>
      </xdr:nvSpPr>
      <xdr:spPr>
        <a:xfrm>
          <a:off x="16370300" y="132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138697</xdr:rowOff>
    </xdr:from>
    <xdr:to>
      <xdr:col>81</xdr:col>
      <xdr:colOff>101600</xdr:colOff>
      <xdr:row>79</xdr:row>
      <xdr:rowOff>68847</xdr:rowOff>
    </xdr:to>
    <xdr:sp macro="" textlink="">
      <xdr:nvSpPr>
        <xdr:cNvPr id="656" name="楕円 655"/>
        <xdr:cNvSpPr/>
      </xdr:nvSpPr>
      <xdr:spPr>
        <a:xfrm>
          <a:off x="15430500" y="135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85374</xdr:rowOff>
    </xdr:from>
    <xdr:ext cx="534377" cy="259045"/>
    <xdr:sp macro="" textlink="">
      <xdr:nvSpPr>
        <xdr:cNvPr id="657" name="テキスト ボックス 656"/>
        <xdr:cNvSpPr txBox="1"/>
      </xdr:nvSpPr>
      <xdr:spPr>
        <a:xfrm>
          <a:off x="15214111" y="132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18154</xdr:rowOff>
    </xdr:from>
    <xdr:to>
      <xdr:col>85</xdr:col>
      <xdr:colOff>127000</xdr:colOff>
      <xdr:row>97</xdr:row>
      <xdr:rowOff>59592</xdr:rowOff>
    </xdr:to>
    <xdr:cxnSp macro="">
      <xdr:nvCxnSpPr>
        <xdr:cNvPr id="690" name="直線コネクタ 689"/>
        <xdr:cNvCxnSpPr/>
      </xdr:nvCxnSpPr>
      <xdr:spPr>
        <a:xfrm flipV="1">
          <a:off x="15481300" y="16648804"/>
          <a:ext cx="8382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59592</xdr:rowOff>
    </xdr:from>
    <xdr:to>
      <xdr:col>81</xdr:col>
      <xdr:colOff>50800</xdr:colOff>
      <xdr:row>97</xdr:row>
      <xdr:rowOff>72315</xdr:rowOff>
    </xdr:to>
    <xdr:cxnSp macro="">
      <xdr:nvCxnSpPr>
        <xdr:cNvPr id="693" name="直線コネクタ 692"/>
        <xdr:cNvCxnSpPr/>
      </xdr:nvCxnSpPr>
      <xdr:spPr>
        <a:xfrm flipV="1">
          <a:off x="14592300" y="16690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88694</xdr:rowOff>
    </xdr:from>
    <xdr:to>
      <xdr:col>81</xdr:col>
      <xdr:colOff>101600</xdr:colOff>
      <xdr:row>98</xdr:row>
      <xdr:rowOff>18844</xdr:rowOff>
    </xdr:to>
    <xdr:sp macro="" textlink="">
      <xdr:nvSpPr>
        <xdr:cNvPr id="694" name="フローチャート: 判断 693"/>
        <xdr:cNvSpPr/>
      </xdr:nvSpPr>
      <xdr:spPr>
        <a:xfrm>
          <a:off x="15430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9971</xdr:rowOff>
    </xdr:from>
    <xdr:ext cx="534377" cy="259045"/>
    <xdr:sp macro="" textlink="">
      <xdr:nvSpPr>
        <xdr:cNvPr id="695" name="テキスト ボックス 694"/>
        <xdr:cNvSpPr txBox="1"/>
      </xdr:nvSpPr>
      <xdr:spPr>
        <a:xfrm>
          <a:off x="15214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68647</xdr:rowOff>
    </xdr:from>
    <xdr:to>
      <xdr:col>76</xdr:col>
      <xdr:colOff>114300</xdr:colOff>
      <xdr:row>97</xdr:row>
      <xdr:rowOff>72315</xdr:rowOff>
    </xdr:to>
    <xdr:cxnSp macro="">
      <xdr:nvCxnSpPr>
        <xdr:cNvPr id="696" name="直線コネクタ 695"/>
        <xdr:cNvCxnSpPr/>
      </xdr:nvCxnSpPr>
      <xdr:spPr>
        <a:xfrm>
          <a:off x="13703300" y="16699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102859</xdr:rowOff>
    </xdr:from>
    <xdr:to>
      <xdr:col>76</xdr:col>
      <xdr:colOff>165100</xdr:colOff>
      <xdr:row>98</xdr:row>
      <xdr:rowOff>33009</xdr:rowOff>
    </xdr:to>
    <xdr:sp macro="" textlink="">
      <xdr:nvSpPr>
        <xdr:cNvPr id="697" name="フローチャート: 判断 696"/>
        <xdr:cNvSpPr/>
      </xdr:nvSpPr>
      <xdr:spPr>
        <a:xfrm>
          <a:off x="14541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24136</xdr:rowOff>
    </xdr:from>
    <xdr:ext cx="534377" cy="259045"/>
    <xdr:sp macro="" textlink="">
      <xdr:nvSpPr>
        <xdr:cNvPr id="698" name="テキスト ボックス 697"/>
        <xdr:cNvSpPr txBox="1"/>
      </xdr:nvSpPr>
      <xdr:spPr>
        <a:xfrm>
          <a:off x="14325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68647</xdr:rowOff>
    </xdr:from>
    <xdr:to>
      <xdr:col>71</xdr:col>
      <xdr:colOff>177800</xdr:colOff>
      <xdr:row>97</xdr:row>
      <xdr:rowOff>99437</xdr:rowOff>
    </xdr:to>
    <xdr:cxnSp macro="">
      <xdr:nvCxnSpPr>
        <xdr:cNvPr id="699" name="直線コネクタ 698"/>
        <xdr:cNvCxnSpPr/>
      </xdr:nvCxnSpPr>
      <xdr:spPr>
        <a:xfrm flipV="1">
          <a:off x="12814300" y="16699297"/>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100177</xdr:rowOff>
    </xdr:from>
    <xdr:to>
      <xdr:col>72</xdr:col>
      <xdr:colOff>38100</xdr:colOff>
      <xdr:row>98</xdr:row>
      <xdr:rowOff>30327</xdr:rowOff>
    </xdr:to>
    <xdr:sp macro="" textlink="">
      <xdr:nvSpPr>
        <xdr:cNvPr id="700" name="フローチャート: 判断 699"/>
        <xdr:cNvSpPr/>
      </xdr:nvSpPr>
      <xdr:spPr>
        <a:xfrm>
          <a:off x="13652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21454</xdr:rowOff>
    </xdr:from>
    <xdr:ext cx="534377" cy="259045"/>
    <xdr:sp macro="" textlink="">
      <xdr:nvSpPr>
        <xdr:cNvPr id="701" name="テキスト ボックス 700"/>
        <xdr:cNvSpPr txBox="1"/>
      </xdr:nvSpPr>
      <xdr:spPr>
        <a:xfrm>
          <a:off x="13436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102552</xdr:rowOff>
    </xdr:from>
    <xdr:to>
      <xdr:col>67</xdr:col>
      <xdr:colOff>101600</xdr:colOff>
      <xdr:row>98</xdr:row>
      <xdr:rowOff>32702</xdr:rowOff>
    </xdr:to>
    <xdr:sp macro="" textlink="">
      <xdr:nvSpPr>
        <xdr:cNvPr id="702" name="フローチャート: 判断 701"/>
        <xdr:cNvSpPr/>
      </xdr:nvSpPr>
      <xdr:spPr>
        <a:xfrm>
          <a:off x="12763500" y="167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23829</xdr:rowOff>
    </xdr:from>
    <xdr:ext cx="534377" cy="259045"/>
    <xdr:sp macro="" textlink="">
      <xdr:nvSpPr>
        <xdr:cNvPr id="703" name="テキスト ボックス 702"/>
        <xdr:cNvSpPr txBox="1"/>
      </xdr:nvSpPr>
      <xdr:spPr>
        <a:xfrm>
          <a:off x="12547111" y="168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138804</xdr:rowOff>
    </xdr:from>
    <xdr:to>
      <xdr:col>85</xdr:col>
      <xdr:colOff>177800</xdr:colOff>
      <xdr:row>97</xdr:row>
      <xdr:rowOff>68954</xdr:rowOff>
    </xdr:to>
    <xdr:sp macro="" textlink="">
      <xdr:nvSpPr>
        <xdr:cNvPr id="709" name="楕円 708"/>
        <xdr:cNvSpPr/>
      </xdr:nvSpPr>
      <xdr:spPr>
        <a:xfrm>
          <a:off x="162687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161681</xdr:rowOff>
    </xdr:from>
    <xdr:ext cx="599010" cy="259045"/>
    <xdr:sp macro="" textlink="">
      <xdr:nvSpPr>
        <xdr:cNvPr id="710" name="公債費該当値テキスト"/>
        <xdr:cNvSpPr txBox="1"/>
      </xdr:nvSpPr>
      <xdr:spPr>
        <a:xfrm>
          <a:off x="16370300" y="164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8792</xdr:rowOff>
    </xdr:from>
    <xdr:to>
      <xdr:col>81</xdr:col>
      <xdr:colOff>101600</xdr:colOff>
      <xdr:row>97</xdr:row>
      <xdr:rowOff>110392</xdr:rowOff>
    </xdr:to>
    <xdr:sp macro="" textlink="">
      <xdr:nvSpPr>
        <xdr:cNvPr id="711" name="楕円 710"/>
        <xdr:cNvSpPr/>
      </xdr:nvSpPr>
      <xdr:spPr>
        <a:xfrm>
          <a:off x="15430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126919</xdr:rowOff>
    </xdr:from>
    <xdr:ext cx="599010" cy="259045"/>
    <xdr:sp macro="" textlink="">
      <xdr:nvSpPr>
        <xdr:cNvPr id="712" name="テキスト ボックス 711"/>
        <xdr:cNvSpPr txBox="1"/>
      </xdr:nvSpPr>
      <xdr:spPr>
        <a:xfrm>
          <a:off x="15181795" y="1641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21515</xdr:rowOff>
    </xdr:from>
    <xdr:to>
      <xdr:col>76</xdr:col>
      <xdr:colOff>165100</xdr:colOff>
      <xdr:row>97</xdr:row>
      <xdr:rowOff>123115</xdr:rowOff>
    </xdr:to>
    <xdr:sp macro="" textlink="">
      <xdr:nvSpPr>
        <xdr:cNvPr id="713" name="楕円 712"/>
        <xdr:cNvSpPr/>
      </xdr:nvSpPr>
      <xdr:spPr>
        <a:xfrm>
          <a:off x="14541500" y="166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139642</xdr:rowOff>
    </xdr:from>
    <xdr:ext cx="599010" cy="259045"/>
    <xdr:sp macro="" textlink="">
      <xdr:nvSpPr>
        <xdr:cNvPr id="714" name="テキスト ボックス 713"/>
        <xdr:cNvSpPr txBox="1"/>
      </xdr:nvSpPr>
      <xdr:spPr>
        <a:xfrm>
          <a:off x="14292795" y="16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17847</xdr:rowOff>
    </xdr:from>
    <xdr:to>
      <xdr:col>72</xdr:col>
      <xdr:colOff>38100</xdr:colOff>
      <xdr:row>97</xdr:row>
      <xdr:rowOff>119447</xdr:rowOff>
    </xdr:to>
    <xdr:sp macro="" textlink="">
      <xdr:nvSpPr>
        <xdr:cNvPr id="715" name="楕円 714"/>
        <xdr:cNvSpPr/>
      </xdr:nvSpPr>
      <xdr:spPr>
        <a:xfrm>
          <a:off x="13652500" y="166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135974</xdr:rowOff>
    </xdr:from>
    <xdr:ext cx="599010" cy="259045"/>
    <xdr:sp macro="" textlink="">
      <xdr:nvSpPr>
        <xdr:cNvPr id="716" name="テキスト ボックス 715"/>
        <xdr:cNvSpPr txBox="1"/>
      </xdr:nvSpPr>
      <xdr:spPr>
        <a:xfrm>
          <a:off x="13403795" y="164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48637</xdr:rowOff>
    </xdr:from>
    <xdr:to>
      <xdr:col>67</xdr:col>
      <xdr:colOff>101600</xdr:colOff>
      <xdr:row>97</xdr:row>
      <xdr:rowOff>150237</xdr:rowOff>
    </xdr:to>
    <xdr:sp macro="" textlink="">
      <xdr:nvSpPr>
        <xdr:cNvPr id="717" name="楕円 716"/>
        <xdr:cNvSpPr/>
      </xdr:nvSpPr>
      <xdr:spPr>
        <a:xfrm>
          <a:off x="12763500" y="166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166764</xdr:rowOff>
    </xdr:from>
    <xdr:ext cx="534377" cy="259045"/>
    <xdr:sp macro="" textlink="">
      <xdr:nvSpPr>
        <xdr:cNvPr id="718" name="テキスト ボックス 717"/>
        <xdr:cNvSpPr txBox="1"/>
      </xdr:nvSpPr>
      <xdr:spPr>
        <a:xfrm>
          <a:off x="12547111" y="164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78979</xdr:rowOff>
    </xdr:from>
    <xdr:to>
      <xdr:col>112</xdr:col>
      <xdr:colOff>38100</xdr:colOff>
      <xdr:row>39</xdr:row>
      <xdr:rowOff>9129</xdr:rowOff>
    </xdr:to>
    <xdr:sp macro="" textlink="">
      <xdr:nvSpPr>
        <xdr:cNvPr id="749" name="フローチャート: 判断 748"/>
        <xdr:cNvSpPr/>
      </xdr:nvSpPr>
      <xdr:spPr>
        <a:xfrm>
          <a:off x="21272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25656</xdr:rowOff>
    </xdr:from>
    <xdr:ext cx="378565" cy="259045"/>
    <xdr:sp macro="" textlink="">
      <xdr:nvSpPr>
        <xdr:cNvPr id="750" name="テキスト ボックス 749"/>
        <xdr:cNvSpPr txBox="1"/>
      </xdr:nvSpPr>
      <xdr:spPr>
        <a:xfrm>
          <a:off x="21134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77836</xdr:rowOff>
    </xdr:from>
    <xdr:to>
      <xdr:col>107</xdr:col>
      <xdr:colOff>101600</xdr:colOff>
      <xdr:row>39</xdr:row>
      <xdr:rowOff>7986</xdr:rowOff>
    </xdr:to>
    <xdr:sp macro="" textlink="">
      <xdr:nvSpPr>
        <xdr:cNvPr id="752" name="フローチャート: 判断 751"/>
        <xdr:cNvSpPr/>
      </xdr:nvSpPr>
      <xdr:spPr>
        <a:xfrm>
          <a:off x="20383500" y="659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24513</xdr:rowOff>
    </xdr:from>
    <xdr:ext cx="378565" cy="259045"/>
    <xdr:sp macro="" textlink="">
      <xdr:nvSpPr>
        <xdr:cNvPr id="753" name="テキスト ボックス 752"/>
        <xdr:cNvSpPr txBox="1"/>
      </xdr:nvSpPr>
      <xdr:spPr>
        <a:xfrm>
          <a:off x="20245017" y="63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79802</xdr:rowOff>
    </xdr:from>
    <xdr:to>
      <xdr:col>102</xdr:col>
      <xdr:colOff>165100</xdr:colOff>
      <xdr:row>39</xdr:row>
      <xdr:rowOff>9952</xdr:rowOff>
    </xdr:to>
    <xdr:sp macro="" textlink="">
      <xdr:nvSpPr>
        <xdr:cNvPr id="755" name="フローチャート: 判断 754"/>
        <xdr:cNvSpPr/>
      </xdr:nvSpPr>
      <xdr:spPr>
        <a:xfrm>
          <a:off x="19494500" y="659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26479</xdr:rowOff>
    </xdr:from>
    <xdr:ext cx="378565" cy="259045"/>
    <xdr:sp macro="" textlink="">
      <xdr:nvSpPr>
        <xdr:cNvPr id="756" name="テキスト ボックス 755"/>
        <xdr:cNvSpPr txBox="1"/>
      </xdr:nvSpPr>
      <xdr:spPr>
        <a:xfrm>
          <a:off x="19356017" y="637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81585</xdr:rowOff>
    </xdr:from>
    <xdr:to>
      <xdr:col>98</xdr:col>
      <xdr:colOff>38100</xdr:colOff>
      <xdr:row>39</xdr:row>
      <xdr:rowOff>11735</xdr:rowOff>
    </xdr:to>
    <xdr:sp macro="" textlink="">
      <xdr:nvSpPr>
        <xdr:cNvPr id="757" name="フローチャート: 判断 756"/>
        <xdr:cNvSpPr/>
      </xdr:nvSpPr>
      <xdr:spPr>
        <a:xfrm>
          <a:off x="18605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28262</xdr:rowOff>
    </xdr:from>
    <xdr:ext cx="378565" cy="259045"/>
    <xdr:sp macro="" textlink="">
      <xdr:nvSpPr>
        <xdr:cNvPr id="758" name="テキスト ボックス 757"/>
        <xdr:cNvSpPr txBox="1"/>
      </xdr:nvSpPr>
      <xdr:spPr>
        <a:xfrm>
          <a:off x="18467017" y="637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住民一人当たりコストの主な構成要因は</a:t>
          </a:r>
          <a:r>
            <a:rPr kumimoji="1" lang="ja-JP" altLang="en-US" sz="1100" b="0" i="0" baseline="0">
              <a:solidFill>
                <a:sysClr val="windowText" lastClr="000000"/>
              </a:solidFill>
              <a:effectLst/>
              <a:latin typeface="+mn-lt"/>
              <a:ea typeface="+mn-ea"/>
              <a:cs typeface="+mn-cs"/>
            </a:rPr>
            <a:t>総務費、</a:t>
          </a:r>
          <a:r>
            <a:rPr kumimoji="1" lang="ja-JP" altLang="ja-JP" sz="1100" b="0" i="0" baseline="0">
              <a:solidFill>
                <a:sysClr val="windowText" lastClr="000000"/>
              </a:solidFill>
              <a:effectLst/>
              <a:latin typeface="+mn-lt"/>
              <a:ea typeface="+mn-ea"/>
              <a:cs typeface="+mn-cs"/>
            </a:rPr>
            <a:t>農林水産業費並びに</a:t>
          </a:r>
          <a:r>
            <a:rPr kumimoji="1" lang="ja-JP" altLang="en-US" sz="1100" b="0" i="0" baseline="0">
              <a:solidFill>
                <a:sysClr val="windowText" lastClr="000000"/>
              </a:solidFill>
              <a:effectLst/>
              <a:latin typeface="+mn-lt"/>
              <a:ea typeface="+mn-ea"/>
              <a:cs typeface="+mn-cs"/>
            </a:rPr>
            <a:t>衛生</a:t>
          </a:r>
          <a:r>
            <a:rPr kumimoji="1" lang="ja-JP" altLang="ja-JP" sz="1100" b="0" i="0" baseline="0">
              <a:solidFill>
                <a:sysClr val="windowText" lastClr="000000"/>
              </a:solidFill>
              <a:effectLst/>
              <a:latin typeface="+mn-lt"/>
              <a:ea typeface="+mn-ea"/>
              <a:cs typeface="+mn-cs"/>
            </a:rPr>
            <a:t>費である。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総務費については、</a:t>
          </a:r>
          <a:r>
            <a:rPr kumimoji="1" lang="ja-JP" altLang="ja-JP" sz="1100" b="0" i="0" baseline="0">
              <a:solidFill>
                <a:sysClr val="windowText" lastClr="000000"/>
              </a:solidFill>
              <a:effectLst/>
              <a:latin typeface="+mn-lt"/>
              <a:ea typeface="+mn-ea"/>
              <a:cs typeface="+mn-cs"/>
            </a:rPr>
            <a:t>当年度において</a:t>
          </a:r>
          <a:r>
            <a:rPr kumimoji="1" lang="ja-JP" altLang="en-US" sz="1100" b="0" i="0" baseline="0">
              <a:solidFill>
                <a:sysClr val="windowText" lastClr="000000"/>
              </a:solidFill>
              <a:effectLst/>
              <a:latin typeface="+mn-lt"/>
              <a:ea typeface="+mn-ea"/>
              <a:cs typeface="+mn-cs"/>
            </a:rPr>
            <a:t>特別定額給付金の支給があったため</a:t>
          </a:r>
          <a:r>
            <a:rPr kumimoji="1" lang="ja-JP" altLang="ja-JP" sz="1100" b="0" i="0" baseline="0">
              <a:solidFill>
                <a:sysClr val="windowText" lastClr="000000"/>
              </a:solidFill>
              <a:effectLst/>
              <a:latin typeface="+mn-lt"/>
              <a:ea typeface="+mn-ea"/>
              <a:cs typeface="+mn-cs"/>
            </a:rPr>
            <a:t>、一人当たりのコストが激増した。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農林水産業費については、林業費の高止まりが続いている。要因としては、復興事業である「ふくしま森林再生事業」である。復興創生</a:t>
          </a:r>
          <a:r>
            <a:rPr kumimoji="1" lang="ja-JP" altLang="en-US" sz="1100" b="0" i="0" baseline="0">
              <a:solidFill>
                <a:sysClr val="windowText" lastClr="000000"/>
              </a:solidFill>
              <a:effectLst/>
              <a:latin typeface="+mn-lt"/>
              <a:ea typeface="+mn-ea"/>
              <a:cs typeface="+mn-cs"/>
            </a:rPr>
            <a:t>機関が終了する</a:t>
          </a:r>
          <a:r>
            <a:rPr kumimoji="1" lang="ja-JP" altLang="ja-JP" sz="1100" b="0" i="0" baseline="0">
              <a:solidFill>
                <a:sysClr val="windowText" lastClr="000000"/>
              </a:solidFill>
              <a:effectLst/>
              <a:latin typeface="+mn-lt"/>
              <a:ea typeface="+mn-ea"/>
              <a:cs typeface="+mn-cs"/>
            </a:rPr>
            <a:t>までは高止まりする見込みである。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衛生費</a:t>
          </a:r>
          <a:r>
            <a:rPr kumimoji="1" lang="ja-JP" altLang="ja-JP" sz="1100" b="0" i="0" baseline="0">
              <a:solidFill>
                <a:sysClr val="windowText" lastClr="000000"/>
              </a:solidFill>
              <a:effectLst/>
              <a:latin typeface="+mn-lt"/>
              <a:ea typeface="+mn-ea"/>
              <a:cs typeface="+mn-cs"/>
            </a:rPr>
            <a:t>については、</a:t>
          </a:r>
          <a:r>
            <a:rPr kumimoji="1" lang="ja-JP" altLang="en-US" sz="1100" b="0" i="0" baseline="0">
              <a:solidFill>
                <a:sysClr val="windowText" lastClr="000000"/>
              </a:solidFill>
              <a:effectLst/>
              <a:latin typeface="+mn-lt"/>
              <a:ea typeface="+mn-ea"/>
              <a:cs typeface="+mn-cs"/>
            </a:rPr>
            <a:t>石川地方生活環境施設組合の施設改修に伴う負担金の増により、</a:t>
          </a:r>
          <a:r>
            <a:rPr kumimoji="1" lang="ja-JP" altLang="ja-JP" sz="1100" b="0" i="0" baseline="0">
              <a:solidFill>
                <a:schemeClr val="dk1"/>
              </a:solidFill>
              <a:effectLst/>
              <a:latin typeface="+mn-lt"/>
              <a:ea typeface="+mn-ea"/>
              <a:cs typeface="+mn-cs"/>
            </a:rPr>
            <a:t>一人当たりの</a:t>
          </a:r>
          <a:r>
            <a:rPr kumimoji="1" lang="ja-JP" altLang="en-US" sz="1100" b="0" i="0" baseline="0">
              <a:solidFill>
                <a:sysClr val="windowText" lastClr="000000"/>
              </a:solidFill>
              <a:effectLst/>
              <a:latin typeface="+mn-lt"/>
              <a:ea typeface="+mn-ea"/>
              <a:cs typeface="+mn-cs"/>
            </a:rPr>
            <a:t>コストが上昇した。</a:t>
          </a:r>
          <a:endParaRPr kumimoji="1"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類似団体平均との開きが大きい費目は</a:t>
          </a:r>
          <a:r>
            <a:rPr kumimoji="1" lang="ja-JP" altLang="en-US" sz="1100" b="0" i="0" baseline="0">
              <a:solidFill>
                <a:sysClr val="windowText" lastClr="000000"/>
              </a:solidFill>
              <a:effectLst/>
              <a:latin typeface="+mn-lt"/>
              <a:ea typeface="+mn-ea"/>
              <a:cs typeface="+mn-cs"/>
            </a:rPr>
            <a:t>公債費</a:t>
          </a:r>
          <a:r>
            <a:rPr kumimoji="1" lang="ja-JP" altLang="ja-JP" sz="1100" b="0" i="0" baseline="0">
              <a:solidFill>
                <a:sysClr val="windowText" lastClr="000000"/>
              </a:solidFill>
              <a:effectLst/>
              <a:latin typeface="+mn-lt"/>
              <a:ea typeface="+mn-ea"/>
              <a:cs typeface="+mn-cs"/>
            </a:rPr>
            <a:t>である。</a:t>
          </a:r>
          <a:r>
            <a:rPr kumimoji="1" lang="ja-JP" altLang="ja-JP" sz="1100" b="0" i="0" baseline="0">
              <a:solidFill>
                <a:schemeClr val="dk1"/>
              </a:solidFill>
              <a:effectLst/>
              <a:latin typeface="+mn-lt"/>
              <a:ea typeface="+mn-ea"/>
              <a:cs typeface="+mn-cs"/>
            </a:rPr>
            <a:t>今後は、新発債を抑制するほか、新発債の償還年限の調整等により公債費負担の平準化に努める。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財政調整基金残高は、標準財政規模比で</a:t>
          </a:r>
          <a:r>
            <a:rPr kumimoji="1" lang="en-US" altLang="ja-JP" sz="1100" b="0" i="0" baseline="0">
              <a:solidFill>
                <a:sysClr val="windowText" lastClr="000000"/>
              </a:solidFill>
              <a:effectLst/>
              <a:latin typeface="+mn-lt"/>
              <a:ea typeface="+mn-ea"/>
              <a:cs typeface="+mn-cs"/>
            </a:rPr>
            <a:t>40</a:t>
          </a:r>
          <a:r>
            <a:rPr kumimoji="1" lang="ja-JP" altLang="ja-JP" sz="1100" b="0" i="0" baseline="0">
              <a:solidFill>
                <a:sysClr val="windowText" lastClr="000000"/>
              </a:solidFill>
              <a:effectLst/>
              <a:latin typeface="+mn-lt"/>
              <a:ea typeface="+mn-ea"/>
              <a:cs typeface="+mn-cs"/>
            </a:rPr>
            <a:t>％前後を維持し、弾力的な財政運営を実施している。今後も安定した財政運営に努める。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一般会計、特別会計ともに黒字を維持しており、安定した財政運営となっている。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今後も各特別会計ともに独立採算の原則に立ち返った受益者負担を求め、更なる健全化に努める。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実質公債費比率は、起債額抑制の効果により</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％の水準に抑えられてきたが、平成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年度から大規模施設整備事業等の償還が開始したため、今後は令和</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ysClr val="windowText" lastClr="000000"/>
              </a:solidFill>
              <a:effectLst/>
              <a:latin typeface="+mn-lt"/>
              <a:ea typeface="+mn-ea"/>
              <a:cs typeface="+mn-cs"/>
            </a:rPr>
            <a:t>年度をピークに償還額が増加する見込みである。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当町は自主財源の乏しい町であるため、建設事業の財源は地方債に頼らざるを得ない状況にあるが、交付税措置のある有利な地方債の活用や、事業の整理により実質公債費比率の上昇を抑制できるよう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本年度も将来負担比率は算定されなかった。要因としては充当可能財源として基金を</a:t>
          </a:r>
          <a:r>
            <a:rPr kumimoji="1" lang="en-US" altLang="ja-JP" sz="1100" b="0" i="0" baseline="0">
              <a:solidFill>
                <a:sysClr val="windowText" lastClr="000000"/>
              </a:solidFill>
              <a:effectLst/>
              <a:latin typeface="+mn-lt"/>
              <a:ea typeface="+mn-ea"/>
              <a:cs typeface="+mn-cs"/>
            </a:rPr>
            <a:t>2,800</a:t>
          </a:r>
          <a:r>
            <a:rPr kumimoji="1" lang="ja-JP" altLang="ja-JP" sz="1100" b="0" i="0" baseline="0">
              <a:solidFill>
                <a:sysClr val="windowText" lastClr="000000"/>
              </a:solidFill>
              <a:effectLst/>
              <a:latin typeface="+mn-lt"/>
              <a:ea typeface="+mn-ea"/>
              <a:cs typeface="+mn-cs"/>
            </a:rPr>
            <a:t>百万円を保有しているためである。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当町は自主財源の乏しい町であるため、今後の人口減少社会に備え、有利な地方債を活用しつつ、一定の基金残高を維持していく必要がある。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基金全体としての主な増減の要因は、</a:t>
          </a:r>
          <a:r>
            <a:rPr kumimoji="1" lang="ja-JP" altLang="en-US" sz="1100" b="0" i="0" baseline="0">
              <a:solidFill>
                <a:sysClr val="windowText" lastClr="000000"/>
              </a:solidFill>
              <a:effectLst/>
              <a:latin typeface="+mn-lt"/>
              <a:ea typeface="+mn-ea"/>
              <a:cs typeface="+mn-cs"/>
            </a:rPr>
            <a:t>文教厚生施設等整備基金の</a:t>
          </a:r>
          <a:r>
            <a:rPr kumimoji="1" lang="ja-JP" altLang="ja-JP" sz="1100" b="0" i="0" baseline="0">
              <a:solidFill>
                <a:sysClr val="windowText" lastClr="000000"/>
              </a:solidFill>
              <a:effectLst/>
              <a:latin typeface="+mn-lt"/>
              <a:ea typeface="+mn-ea"/>
              <a:cs typeface="+mn-cs"/>
            </a:rPr>
            <a:t>減によるものである。</a:t>
          </a:r>
          <a:r>
            <a:rPr kumimoji="1" lang="ja-JP" altLang="en-US" sz="1100" b="0" i="0" baseline="0">
              <a:solidFill>
                <a:sysClr val="windowText" lastClr="000000"/>
              </a:solidFill>
              <a:effectLst/>
              <a:latin typeface="+mn-lt"/>
              <a:ea typeface="+mn-ea"/>
              <a:cs typeface="+mn-cs"/>
            </a:rPr>
            <a:t>高齢者居住施設の</a:t>
          </a:r>
          <a:r>
            <a:rPr kumimoji="1" lang="ja-JP" altLang="ja-JP" sz="1100" b="0" i="0" baseline="0">
              <a:solidFill>
                <a:sysClr val="windowText" lastClr="000000"/>
              </a:solidFill>
              <a:effectLst/>
              <a:latin typeface="+mn-lt"/>
              <a:ea typeface="+mn-ea"/>
              <a:cs typeface="+mn-cs"/>
            </a:rPr>
            <a:t>新築事業を実施し、この財源として当該基金を活用したためである。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当町は自主財源が乏しい町であるため、今後の人口減少・超高齢化社会に向けて一定程度の基金を保有する必要があるため、各種事業の実施においては、国県補助金の活用はもちろんのこと、有利な地方債を活用し、自主財源の確保に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文教厚生施設等整備基金：文化、教育及び厚生施設の整備事業</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ふるさと創生基金：ふるさと創生事業</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森林環境譲与税基金：森林環境整備等</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主な増減の要因は、文教厚生施設等整備基金の減によるものである。高齢者居住施設の新築事業を実施し、この財源として当該基金を活用したためである。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今後は中学校校舎の大規模改修事業</a:t>
          </a:r>
          <a:r>
            <a:rPr kumimoji="1" lang="ja-JP" altLang="en-US" sz="1100" b="0" i="0" baseline="0">
              <a:solidFill>
                <a:sysClr val="windowText" lastClr="000000"/>
              </a:solidFill>
              <a:effectLst/>
              <a:latin typeface="+mn-lt"/>
              <a:ea typeface="+mn-ea"/>
              <a:cs typeface="+mn-cs"/>
            </a:rPr>
            <a:t>、道の駅建設事業、町民水泳プール改修事業</a:t>
          </a:r>
          <a:r>
            <a:rPr kumimoji="1" lang="ja-JP" altLang="ja-JP" sz="1100" b="0" i="0" baseline="0">
              <a:solidFill>
                <a:sysClr val="windowText" lastClr="000000"/>
              </a:solidFill>
              <a:effectLst/>
              <a:latin typeface="+mn-lt"/>
              <a:ea typeface="+mn-ea"/>
              <a:cs typeface="+mn-cs"/>
            </a:rPr>
            <a:t>等、大規模な建設事業が</a:t>
          </a:r>
          <a:r>
            <a:rPr kumimoji="1" lang="ja-JP" altLang="en-US" sz="1100" b="0" i="0" baseline="0">
              <a:solidFill>
                <a:sysClr val="windowText" lastClr="000000"/>
              </a:solidFill>
              <a:effectLst/>
              <a:latin typeface="+mn-lt"/>
              <a:ea typeface="+mn-ea"/>
              <a:cs typeface="+mn-cs"/>
            </a:rPr>
            <a:t>見込まれているが</a:t>
          </a:r>
          <a:r>
            <a:rPr kumimoji="1" lang="ja-JP" altLang="ja-JP" sz="1100" b="0" i="0" baseline="0">
              <a:solidFill>
                <a:sysClr val="windowText" lastClr="000000"/>
              </a:solidFill>
              <a:effectLst/>
              <a:latin typeface="+mn-lt"/>
              <a:ea typeface="+mn-ea"/>
              <a:cs typeface="+mn-cs"/>
            </a:rPr>
            <a:t>、有利な地方債等の活用により、基金を一定程度保有できるよう努める。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財政調整基金については、</a:t>
          </a:r>
          <a:r>
            <a:rPr kumimoji="1" lang="ja-JP" altLang="en-US" sz="1100" b="0" i="0" baseline="0">
              <a:solidFill>
                <a:sysClr val="windowText" lastClr="000000"/>
              </a:solidFill>
              <a:effectLst/>
              <a:latin typeface="+mn-lt"/>
              <a:ea typeface="+mn-ea"/>
              <a:cs typeface="+mn-cs"/>
            </a:rPr>
            <a:t>一般財源の余剰による積立などにより</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百万円超の水準</a:t>
          </a:r>
          <a:r>
            <a:rPr kumimoji="1" lang="ja-JP" altLang="en-US" sz="1100" b="0" i="0" baseline="0">
              <a:solidFill>
                <a:sysClr val="windowText" lastClr="000000"/>
              </a:solidFill>
              <a:effectLst/>
              <a:latin typeface="+mn-lt"/>
              <a:ea typeface="+mn-ea"/>
              <a:cs typeface="+mn-cs"/>
            </a:rPr>
            <a:t>を確保することができた。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事業の整理や、地方債の活用等により</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百万円の水準確保に努める。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減債基金については、平成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年度における</a:t>
          </a:r>
          <a:r>
            <a:rPr kumimoji="1" lang="en-US" altLang="ja-JP" sz="1100" b="0" i="0" baseline="0">
              <a:solidFill>
                <a:sysClr val="windowText" lastClr="000000"/>
              </a:solidFill>
              <a:effectLst/>
              <a:latin typeface="+mn-lt"/>
              <a:ea typeface="+mn-ea"/>
              <a:cs typeface="+mn-cs"/>
            </a:rPr>
            <a:t>106</a:t>
          </a:r>
          <a:r>
            <a:rPr kumimoji="1" lang="ja-JP" altLang="ja-JP" sz="1100" b="0" i="0" baseline="0">
              <a:solidFill>
                <a:sysClr val="windowText" lastClr="000000"/>
              </a:solidFill>
              <a:effectLst/>
              <a:latin typeface="+mn-lt"/>
              <a:ea typeface="+mn-ea"/>
              <a:cs typeface="+mn-cs"/>
            </a:rPr>
            <a:t>百万円の積立以降</a:t>
          </a:r>
          <a:r>
            <a:rPr kumimoji="1" lang="en-US" altLang="ja-JP" sz="1100" b="0" i="0" baseline="0">
              <a:solidFill>
                <a:sysClr val="windowText" lastClr="000000"/>
              </a:solidFill>
              <a:effectLst/>
              <a:latin typeface="+mn-lt"/>
              <a:ea typeface="+mn-ea"/>
              <a:cs typeface="+mn-cs"/>
            </a:rPr>
            <a:t>669</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超</a:t>
          </a:r>
          <a:r>
            <a:rPr kumimoji="1" lang="ja-JP" altLang="ja-JP" sz="1100" b="0" i="0" baseline="0">
              <a:solidFill>
                <a:sysClr val="windowText" lastClr="000000"/>
              </a:solidFill>
              <a:effectLst/>
              <a:latin typeface="+mn-lt"/>
              <a:ea typeface="+mn-ea"/>
              <a:cs typeface="+mn-cs"/>
            </a:rPr>
            <a:t>を維持しており、当年度において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積極的な運用により運用利子の増があったため</a:t>
          </a:r>
          <a:r>
            <a:rPr kumimoji="1" lang="en-US" altLang="ja-JP" sz="1100" b="0" i="0" baseline="0">
              <a:solidFill>
                <a:sysClr val="windowText" lastClr="000000"/>
              </a:solidFill>
              <a:effectLst/>
              <a:latin typeface="+mn-lt"/>
              <a:ea typeface="+mn-ea"/>
              <a:cs typeface="+mn-cs"/>
            </a:rPr>
            <a:t>679</a:t>
          </a:r>
          <a:r>
            <a:rPr kumimoji="1" lang="ja-JP" altLang="ja-JP" sz="1100" b="0" i="0" baseline="0">
              <a:solidFill>
                <a:sysClr val="windowText" lastClr="000000"/>
              </a:solidFill>
              <a:effectLst/>
              <a:latin typeface="+mn-lt"/>
              <a:ea typeface="+mn-ea"/>
              <a:cs typeface="+mn-cs"/>
            </a:rPr>
            <a:t>百万円となった</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今後も、高金利地方債の繰り上げ償還等を視野に入れつつ、当該基金の一部で更なる資金運用も図りながら、今後増大する公債費負担に備える。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有形固定資産減価償却率は類似団体と同水準であった。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当町においては、それぞれの公共施設において個別施設計画を策定済みであるため、当該計画に基づき維持管理を適切に進めていく。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2" name="直線コネクタ 71"/>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3"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4" name="直線コネクタ 73"/>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5"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6" name="直線コネクタ 75"/>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8" name="フローチャート: 判断 7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84836</xdr:rowOff>
    </xdr:from>
    <xdr:to>
      <xdr:col>19</xdr:col>
      <xdr:colOff>187325</xdr:colOff>
      <xdr:row>30</xdr:row>
      <xdr:rowOff>14986</xdr:rowOff>
    </xdr:to>
    <xdr:sp macro="" textlink="">
      <xdr:nvSpPr>
        <xdr:cNvPr id="79" name="フローチャート: 判断 78"/>
        <xdr:cNvSpPr/>
      </xdr:nvSpPr>
      <xdr:spPr>
        <a:xfrm>
          <a:off x="4000500" y="58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0" name="フローチャート: 判断 79"/>
        <xdr:cNvSpPr/>
      </xdr:nvSpPr>
      <xdr:spPr>
        <a:xfrm>
          <a:off x="3238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2794</xdr:rowOff>
    </xdr:from>
    <xdr:to>
      <xdr:col>11</xdr:col>
      <xdr:colOff>187325</xdr:colOff>
      <xdr:row>29</xdr:row>
      <xdr:rowOff>104394</xdr:rowOff>
    </xdr:to>
    <xdr:sp macro="" textlink="">
      <xdr:nvSpPr>
        <xdr:cNvPr id="81" name="フローチャート: 判断 80"/>
        <xdr:cNvSpPr/>
      </xdr:nvSpPr>
      <xdr:spPr>
        <a:xfrm>
          <a:off x="2476500" y="57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82" name="フローチャート: 判断 81"/>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88" name="楕円 87"/>
        <xdr:cNvSpPr/>
      </xdr:nvSpPr>
      <xdr:spPr>
        <a:xfrm>
          <a:off x="47117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69740</xdr:rowOff>
    </xdr:from>
    <xdr:ext cx="405111" cy="259045"/>
    <xdr:sp macro="" textlink="">
      <xdr:nvSpPr>
        <xdr:cNvPr id="89" name="有形固定資産減価償却率該当値テキスト"/>
        <xdr:cNvSpPr txBox="1"/>
      </xdr:nvSpPr>
      <xdr:spPr>
        <a:xfrm>
          <a:off x="4813300"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90" name="楕円 89"/>
        <xdr:cNvSpPr/>
      </xdr:nvSpPr>
      <xdr:spPr>
        <a:xfrm>
          <a:off x="4000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29</xdr:row>
      <xdr:rowOff>142113</xdr:rowOff>
    </xdr:to>
    <xdr:cxnSp macro="">
      <xdr:nvCxnSpPr>
        <xdr:cNvPr id="91" name="直線コネクタ 90"/>
        <xdr:cNvCxnSpPr/>
      </xdr:nvCxnSpPr>
      <xdr:spPr>
        <a:xfrm>
          <a:off x="4051300" y="586409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41656</xdr:rowOff>
    </xdr:from>
    <xdr:to>
      <xdr:col>15</xdr:col>
      <xdr:colOff>187325</xdr:colOff>
      <xdr:row>29</xdr:row>
      <xdr:rowOff>143256</xdr:rowOff>
    </xdr:to>
    <xdr:sp macro="" textlink="">
      <xdr:nvSpPr>
        <xdr:cNvPr id="92" name="楕円 91"/>
        <xdr:cNvSpPr/>
      </xdr:nvSpPr>
      <xdr:spPr>
        <a:xfrm>
          <a:off x="323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92456</xdr:rowOff>
    </xdr:from>
    <xdr:to>
      <xdr:col>19</xdr:col>
      <xdr:colOff>136525</xdr:colOff>
      <xdr:row>29</xdr:row>
      <xdr:rowOff>120523</xdr:rowOff>
    </xdr:to>
    <xdr:cxnSp macro="">
      <xdr:nvCxnSpPr>
        <xdr:cNvPr id="93" name="直線コネクタ 92"/>
        <xdr:cNvCxnSpPr/>
      </xdr:nvCxnSpPr>
      <xdr:spPr>
        <a:xfrm>
          <a:off x="3289300" y="583603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94" name="楕円 93"/>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92456</xdr:rowOff>
    </xdr:to>
    <xdr:cxnSp macro="">
      <xdr:nvCxnSpPr>
        <xdr:cNvPr id="95" name="直線コネクタ 94"/>
        <xdr:cNvCxnSpPr/>
      </xdr:nvCxnSpPr>
      <xdr:spPr>
        <a:xfrm>
          <a:off x="2527300" y="580580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6113</xdr:rowOff>
    </xdr:from>
    <xdr:ext cx="405111" cy="259045"/>
    <xdr:sp macro="" textlink="">
      <xdr:nvSpPr>
        <xdr:cNvPr id="96" name="n_1aveValue有形固定資産減価償却率"/>
        <xdr:cNvSpPr txBox="1"/>
      </xdr:nvSpPr>
      <xdr:spPr>
        <a:xfrm>
          <a:off x="38360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97" name="n_2aveValue有形固定資産減価償却率"/>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120921</xdr:rowOff>
    </xdr:from>
    <xdr:ext cx="405111" cy="259045"/>
    <xdr:sp macro="" textlink="">
      <xdr:nvSpPr>
        <xdr:cNvPr id="98" name="n_3aveValue有形固定資産減価償却率"/>
        <xdr:cNvSpPr txBox="1"/>
      </xdr:nvSpPr>
      <xdr:spPr>
        <a:xfrm>
          <a:off x="23247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9"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16400</xdr:rowOff>
    </xdr:from>
    <xdr:ext cx="405111" cy="259045"/>
    <xdr:sp macro="" textlink="">
      <xdr:nvSpPr>
        <xdr:cNvPr id="100" name="n_1main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159783</xdr:rowOff>
    </xdr:from>
    <xdr:ext cx="405111" cy="259045"/>
    <xdr:sp macro="" textlink="">
      <xdr:nvSpPr>
        <xdr:cNvPr id="101" name="n_2mainValue有形固定資産減価償却率"/>
        <xdr:cNvSpPr txBox="1"/>
      </xdr:nvSpPr>
      <xdr:spPr>
        <a:xfrm>
          <a:off x="30867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104157</xdr:rowOff>
    </xdr:from>
    <xdr:ext cx="405111" cy="259045"/>
    <xdr:sp macro="" textlink="">
      <xdr:nvSpPr>
        <xdr:cNvPr id="102" name="n_3mainValue有形固定資産減価償却率"/>
        <xdr:cNvSpPr txBox="1"/>
      </xdr:nvSpPr>
      <xdr:spPr>
        <a:xfrm>
          <a:off x="23247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水準にある。これは、</a:t>
          </a:r>
          <a:r>
            <a:rPr kumimoji="1" lang="ja-JP" altLang="en-US" sz="1100">
              <a:solidFill>
                <a:schemeClr val="dk1"/>
              </a:solidFill>
              <a:effectLst/>
              <a:latin typeface="+mn-lt"/>
              <a:ea typeface="+mn-ea"/>
              <a:cs typeface="+mn-cs"/>
            </a:rPr>
            <a:t>近年大型の建築事業等が続き、財源として基金や地方債を活用したことが要因である。今後も</a:t>
          </a:r>
          <a:r>
            <a:rPr kumimoji="1" lang="ja-JP" altLang="ja-JP" sz="1100">
              <a:solidFill>
                <a:schemeClr val="dk1"/>
              </a:solidFill>
              <a:effectLst/>
              <a:latin typeface="+mn-lt"/>
              <a:ea typeface="+mn-ea"/>
              <a:cs typeface="+mn-cs"/>
            </a:rPr>
            <a:t>単独事業による施設建設等に基金充当が予定されており、基金残高の減少が想定されるため、地方債の発行を抑制する等の対策を講じることとしている。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1" name="直線コネクタ 130"/>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2"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3" name="直線コネクタ 132"/>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6" name="債務償還比率平均値テキスト"/>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7" name="フローチャート: 判断 136"/>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26924</xdr:rowOff>
    </xdr:from>
    <xdr:to>
      <xdr:col>72</xdr:col>
      <xdr:colOff>123825</xdr:colOff>
      <xdr:row>31</xdr:row>
      <xdr:rowOff>128524</xdr:rowOff>
    </xdr:to>
    <xdr:sp macro="" textlink="">
      <xdr:nvSpPr>
        <xdr:cNvPr id="138" name="フローチャート: 判断 137"/>
        <xdr:cNvSpPr/>
      </xdr:nvSpPr>
      <xdr:spPr>
        <a:xfrm>
          <a:off x="14033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7853</xdr:rowOff>
    </xdr:from>
    <xdr:to>
      <xdr:col>68</xdr:col>
      <xdr:colOff>123825</xdr:colOff>
      <xdr:row>31</xdr:row>
      <xdr:rowOff>109453</xdr:rowOff>
    </xdr:to>
    <xdr:sp macro="" textlink="">
      <xdr:nvSpPr>
        <xdr:cNvPr id="139" name="フローチャート: 判断 138"/>
        <xdr:cNvSpPr/>
      </xdr:nvSpPr>
      <xdr:spPr>
        <a:xfrm>
          <a:off x="13271500" y="60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33221</xdr:rowOff>
    </xdr:from>
    <xdr:to>
      <xdr:col>64</xdr:col>
      <xdr:colOff>123825</xdr:colOff>
      <xdr:row>31</xdr:row>
      <xdr:rowOff>134821</xdr:rowOff>
    </xdr:to>
    <xdr:sp macro="" textlink="">
      <xdr:nvSpPr>
        <xdr:cNvPr id="140" name="フローチャート: 判断 139"/>
        <xdr:cNvSpPr/>
      </xdr:nvSpPr>
      <xdr:spPr>
        <a:xfrm>
          <a:off x="12509500" y="611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1" name="フローチャート: 判断 140"/>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67215</xdr:rowOff>
    </xdr:from>
    <xdr:to>
      <xdr:col>76</xdr:col>
      <xdr:colOff>73025</xdr:colOff>
      <xdr:row>30</xdr:row>
      <xdr:rowOff>168815</xdr:rowOff>
    </xdr:to>
    <xdr:sp macro="" textlink="">
      <xdr:nvSpPr>
        <xdr:cNvPr id="147" name="楕円 146"/>
        <xdr:cNvSpPr/>
      </xdr:nvSpPr>
      <xdr:spPr>
        <a:xfrm>
          <a:off x="14744700" y="59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45642</xdr:rowOff>
    </xdr:from>
    <xdr:ext cx="469744" cy="259045"/>
    <xdr:sp macro="" textlink="">
      <xdr:nvSpPr>
        <xdr:cNvPr id="148" name="債務償還比率該当値テキスト"/>
        <xdr:cNvSpPr txBox="1"/>
      </xdr:nvSpPr>
      <xdr:spPr>
        <a:xfrm>
          <a:off x="14846300" y="596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92763</xdr:rowOff>
    </xdr:from>
    <xdr:to>
      <xdr:col>72</xdr:col>
      <xdr:colOff>123825</xdr:colOff>
      <xdr:row>31</xdr:row>
      <xdr:rowOff>22913</xdr:rowOff>
    </xdr:to>
    <xdr:sp macro="" textlink="">
      <xdr:nvSpPr>
        <xdr:cNvPr id="149" name="楕円 148"/>
        <xdr:cNvSpPr/>
      </xdr:nvSpPr>
      <xdr:spPr>
        <a:xfrm>
          <a:off x="14033500" y="60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118015</xdr:rowOff>
    </xdr:from>
    <xdr:to>
      <xdr:col>76</xdr:col>
      <xdr:colOff>22225</xdr:colOff>
      <xdr:row>30</xdr:row>
      <xdr:rowOff>143563</xdr:rowOff>
    </xdr:to>
    <xdr:cxnSp macro="">
      <xdr:nvCxnSpPr>
        <xdr:cNvPr id="150" name="直線コネクタ 149"/>
        <xdr:cNvCxnSpPr/>
      </xdr:nvCxnSpPr>
      <xdr:spPr>
        <a:xfrm flipV="1">
          <a:off x="14084300" y="6033040"/>
          <a:ext cx="7112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142769</xdr:rowOff>
    </xdr:from>
    <xdr:to>
      <xdr:col>68</xdr:col>
      <xdr:colOff>123825</xdr:colOff>
      <xdr:row>30</xdr:row>
      <xdr:rowOff>72919</xdr:rowOff>
    </xdr:to>
    <xdr:sp macro="" textlink="">
      <xdr:nvSpPr>
        <xdr:cNvPr id="151" name="楕円 150"/>
        <xdr:cNvSpPr/>
      </xdr:nvSpPr>
      <xdr:spPr>
        <a:xfrm>
          <a:off x="132715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22119</xdr:rowOff>
    </xdr:from>
    <xdr:to>
      <xdr:col>72</xdr:col>
      <xdr:colOff>73025</xdr:colOff>
      <xdr:row>30</xdr:row>
      <xdr:rowOff>143563</xdr:rowOff>
    </xdr:to>
    <xdr:cxnSp macro="">
      <xdr:nvCxnSpPr>
        <xdr:cNvPr id="152" name="直線コネクタ 151"/>
        <xdr:cNvCxnSpPr/>
      </xdr:nvCxnSpPr>
      <xdr:spPr>
        <a:xfrm>
          <a:off x="13322300" y="5937144"/>
          <a:ext cx="762000" cy="1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136472</xdr:rowOff>
    </xdr:from>
    <xdr:to>
      <xdr:col>64</xdr:col>
      <xdr:colOff>123825</xdr:colOff>
      <xdr:row>30</xdr:row>
      <xdr:rowOff>66622</xdr:rowOff>
    </xdr:to>
    <xdr:sp macro="" textlink="">
      <xdr:nvSpPr>
        <xdr:cNvPr id="153" name="楕円 152"/>
        <xdr:cNvSpPr/>
      </xdr:nvSpPr>
      <xdr:spPr>
        <a:xfrm>
          <a:off x="12509500" y="58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15822</xdr:rowOff>
    </xdr:from>
    <xdr:to>
      <xdr:col>68</xdr:col>
      <xdr:colOff>73025</xdr:colOff>
      <xdr:row>30</xdr:row>
      <xdr:rowOff>22119</xdr:rowOff>
    </xdr:to>
    <xdr:cxnSp macro="">
      <xdr:nvCxnSpPr>
        <xdr:cNvPr id="154" name="直線コネクタ 153"/>
        <xdr:cNvCxnSpPr/>
      </xdr:nvCxnSpPr>
      <xdr:spPr>
        <a:xfrm>
          <a:off x="12560300" y="5930847"/>
          <a:ext cx="762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103907</xdr:rowOff>
    </xdr:from>
    <xdr:to>
      <xdr:col>60</xdr:col>
      <xdr:colOff>123825</xdr:colOff>
      <xdr:row>30</xdr:row>
      <xdr:rowOff>34057</xdr:rowOff>
    </xdr:to>
    <xdr:sp macro="" textlink="">
      <xdr:nvSpPr>
        <xdr:cNvPr id="155" name="楕円 154"/>
        <xdr:cNvSpPr/>
      </xdr:nvSpPr>
      <xdr:spPr>
        <a:xfrm>
          <a:off x="11747500" y="58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154707</xdr:rowOff>
    </xdr:from>
    <xdr:to>
      <xdr:col>64</xdr:col>
      <xdr:colOff>73025</xdr:colOff>
      <xdr:row>30</xdr:row>
      <xdr:rowOff>15822</xdr:rowOff>
    </xdr:to>
    <xdr:cxnSp macro="">
      <xdr:nvCxnSpPr>
        <xdr:cNvPr id="156" name="直線コネクタ 155"/>
        <xdr:cNvCxnSpPr/>
      </xdr:nvCxnSpPr>
      <xdr:spPr>
        <a:xfrm>
          <a:off x="11798300" y="5898282"/>
          <a:ext cx="762000"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119651</xdr:rowOff>
    </xdr:from>
    <xdr:ext cx="469744" cy="259045"/>
    <xdr:sp macro="" textlink="">
      <xdr:nvSpPr>
        <xdr:cNvPr id="157" name="n_1aveValue債務償還比率"/>
        <xdr:cNvSpPr txBox="1"/>
      </xdr:nvSpPr>
      <xdr:spPr>
        <a:xfrm>
          <a:off x="13836727" y="620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100580</xdr:rowOff>
    </xdr:from>
    <xdr:ext cx="469744" cy="259045"/>
    <xdr:sp macro="" textlink="">
      <xdr:nvSpPr>
        <xdr:cNvPr id="158" name="n_2aveValue債務償還比率"/>
        <xdr:cNvSpPr txBox="1"/>
      </xdr:nvSpPr>
      <xdr:spPr>
        <a:xfrm>
          <a:off x="13087427" y="61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125948</xdr:rowOff>
    </xdr:from>
    <xdr:ext cx="469744" cy="259045"/>
    <xdr:sp macro="" textlink="">
      <xdr:nvSpPr>
        <xdr:cNvPr id="159" name="n_3aveValue債務償還比率"/>
        <xdr:cNvSpPr txBox="1"/>
      </xdr:nvSpPr>
      <xdr:spPr>
        <a:xfrm>
          <a:off x="12325427" y="62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0" name="n_4aveValue債務償還比率"/>
        <xdr:cNvSpPr txBox="1"/>
      </xdr:nvSpPr>
      <xdr:spPr>
        <a:xfrm>
          <a:off x="11563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39440</xdr:rowOff>
    </xdr:from>
    <xdr:ext cx="469744" cy="259045"/>
    <xdr:sp macro="" textlink="">
      <xdr:nvSpPr>
        <xdr:cNvPr id="161" name="n_1mainValue債務償還比率"/>
        <xdr:cNvSpPr txBox="1"/>
      </xdr:nvSpPr>
      <xdr:spPr>
        <a:xfrm>
          <a:off x="13836727" y="578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89446</xdr:rowOff>
    </xdr:from>
    <xdr:ext cx="469744" cy="259045"/>
    <xdr:sp macro="" textlink="">
      <xdr:nvSpPr>
        <xdr:cNvPr id="162" name="n_2mainValue債務償還比率"/>
        <xdr:cNvSpPr txBox="1"/>
      </xdr:nvSpPr>
      <xdr:spPr>
        <a:xfrm>
          <a:off x="13087427" y="56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83149</xdr:rowOff>
    </xdr:from>
    <xdr:ext cx="469744" cy="259045"/>
    <xdr:sp macro="" textlink="">
      <xdr:nvSpPr>
        <xdr:cNvPr id="163" name="n_3mainValue債務償還比率"/>
        <xdr:cNvSpPr txBox="1"/>
      </xdr:nvSpPr>
      <xdr:spPr>
        <a:xfrm>
          <a:off x="12325427" y="56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50584</xdr:rowOff>
    </xdr:from>
    <xdr:ext cx="469744" cy="259045"/>
    <xdr:sp macro="" textlink="">
      <xdr:nvSpPr>
        <xdr:cNvPr id="164" name="n_4mainValue債務償還比率"/>
        <xdr:cNvSpPr txBox="1"/>
      </xdr:nvSpPr>
      <xdr:spPr>
        <a:xfrm>
          <a:off x="11563427" y="562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60960</xdr:rowOff>
    </xdr:to>
    <xdr:cxnSp macro="">
      <xdr:nvCxnSpPr>
        <xdr:cNvPr id="76" name="直線コネクタ 75"/>
        <xdr:cNvCxnSpPr/>
      </xdr:nvCxnSpPr>
      <xdr:spPr>
        <a:xfrm>
          <a:off x="3797300" y="65474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7" name="楕円 76"/>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32385</xdr:rowOff>
    </xdr:to>
    <xdr:cxnSp macro="">
      <xdr:nvCxnSpPr>
        <xdr:cNvPr id="78" name="直線コネクタ 77"/>
        <xdr:cNvCxnSpPr/>
      </xdr:nvCxnSpPr>
      <xdr:spPr>
        <a:xfrm>
          <a:off x="2908300" y="651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0</xdr:rowOff>
    </xdr:to>
    <xdr:cxnSp macro="">
      <xdr:nvCxnSpPr>
        <xdr:cNvPr id="80" name="直線コネクタ 79"/>
        <xdr:cNvCxnSpPr/>
      </xdr:nvCxnSpPr>
      <xdr:spPr>
        <a:xfrm>
          <a:off x="2019300" y="648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1"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2"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3"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4"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99712</xdr:rowOff>
    </xdr:from>
    <xdr:ext cx="405111" cy="259045"/>
    <xdr:sp macro="" textlink="">
      <xdr:nvSpPr>
        <xdr:cNvPr id="85" name="n_1main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6" name="n_2main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7" name="n_3mainValue【道路】&#10;有形固定資産減価償却率"/>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1" name="直線コネクタ 110"/>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2"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3" name="直線コネクタ 112"/>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4"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5" name="直線コネクタ 114"/>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6"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17" name="フローチャート: 判断 116"/>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34</xdr:row>
      <xdr:rowOff>130000</xdr:rowOff>
    </xdr:from>
    <xdr:to>
      <xdr:col>50</xdr:col>
      <xdr:colOff>165100</xdr:colOff>
      <xdr:row>35</xdr:row>
      <xdr:rowOff>60150</xdr:rowOff>
    </xdr:to>
    <xdr:sp macro="" textlink="">
      <xdr:nvSpPr>
        <xdr:cNvPr id="118" name="フローチャート: 判断 117"/>
        <xdr:cNvSpPr/>
      </xdr:nvSpPr>
      <xdr:spPr>
        <a:xfrm>
          <a:off x="9588500" y="59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166789</xdr:rowOff>
    </xdr:from>
    <xdr:to>
      <xdr:col>46</xdr:col>
      <xdr:colOff>38100</xdr:colOff>
      <xdr:row>35</xdr:row>
      <xdr:rowOff>96939</xdr:rowOff>
    </xdr:to>
    <xdr:sp macro="" textlink="">
      <xdr:nvSpPr>
        <xdr:cNvPr id="119" name="フローチャート: 判断 118"/>
        <xdr:cNvSpPr/>
      </xdr:nvSpPr>
      <xdr:spPr>
        <a:xfrm>
          <a:off x="8699500" y="59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13170</xdr:rowOff>
    </xdr:from>
    <xdr:to>
      <xdr:col>41</xdr:col>
      <xdr:colOff>101600</xdr:colOff>
      <xdr:row>35</xdr:row>
      <xdr:rowOff>114770</xdr:rowOff>
    </xdr:to>
    <xdr:sp macro="" textlink="">
      <xdr:nvSpPr>
        <xdr:cNvPr id="120" name="フローチャート: 判断 119"/>
        <xdr:cNvSpPr/>
      </xdr:nvSpPr>
      <xdr:spPr>
        <a:xfrm>
          <a:off x="7810500" y="601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88379</xdr:rowOff>
    </xdr:from>
    <xdr:to>
      <xdr:col>36</xdr:col>
      <xdr:colOff>165100</xdr:colOff>
      <xdr:row>41</xdr:row>
      <xdr:rowOff>18529</xdr:rowOff>
    </xdr:to>
    <xdr:sp macro="" textlink="">
      <xdr:nvSpPr>
        <xdr:cNvPr id="121" name="フローチャート: 判断 120"/>
        <xdr:cNvSpPr/>
      </xdr:nvSpPr>
      <xdr:spPr>
        <a:xfrm>
          <a:off x="6921500" y="694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2875</xdr:rowOff>
    </xdr:from>
    <xdr:to>
      <xdr:col>55</xdr:col>
      <xdr:colOff>50800</xdr:colOff>
      <xdr:row>40</xdr:row>
      <xdr:rowOff>104475</xdr:rowOff>
    </xdr:to>
    <xdr:sp macro="" textlink="">
      <xdr:nvSpPr>
        <xdr:cNvPr id="127" name="楕円 126"/>
        <xdr:cNvSpPr/>
      </xdr:nvSpPr>
      <xdr:spPr>
        <a:xfrm>
          <a:off x="10426700" y="68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152752</xdr:rowOff>
    </xdr:from>
    <xdr:ext cx="534377" cy="259045"/>
    <xdr:sp macro="" textlink="">
      <xdr:nvSpPr>
        <xdr:cNvPr id="128" name="【道路】&#10;一人当たり延長該当値テキスト"/>
        <xdr:cNvSpPr txBox="1"/>
      </xdr:nvSpPr>
      <xdr:spPr>
        <a:xfrm>
          <a:off x="10515600" y="68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12171</xdr:rowOff>
    </xdr:from>
    <xdr:to>
      <xdr:col>50</xdr:col>
      <xdr:colOff>165100</xdr:colOff>
      <xdr:row>40</xdr:row>
      <xdr:rowOff>113771</xdr:rowOff>
    </xdr:to>
    <xdr:sp macro="" textlink="">
      <xdr:nvSpPr>
        <xdr:cNvPr id="129" name="楕円 128"/>
        <xdr:cNvSpPr/>
      </xdr:nvSpPr>
      <xdr:spPr>
        <a:xfrm>
          <a:off x="9588500" y="68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53675</xdr:rowOff>
    </xdr:from>
    <xdr:to>
      <xdr:col>55</xdr:col>
      <xdr:colOff>0</xdr:colOff>
      <xdr:row>40</xdr:row>
      <xdr:rowOff>62971</xdr:rowOff>
    </xdr:to>
    <xdr:cxnSp macro="">
      <xdr:nvCxnSpPr>
        <xdr:cNvPr id="130" name="直線コネクタ 129"/>
        <xdr:cNvCxnSpPr/>
      </xdr:nvCxnSpPr>
      <xdr:spPr>
        <a:xfrm flipV="1">
          <a:off x="9639300" y="6911675"/>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20310</xdr:rowOff>
    </xdr:from>
    <xdr:to>
      <xdr:col>46</xdr:col>
      <xdr:colOff>38100</xdr:colOff>
      <xdr:row>40</xdr:row>
      <xdr:rowOff>121910</xdr:rowOff>
    </xdr:to>
    <xdr:sp macro="" textlink="">
      <xdr:nvSpPr>
        <xdr:cNvPr id="131" name="楕円 130"/>
        <xdr:cNvSpPr/>
      </xdr:nvSpPr>
      <xdr:spPr>
        <a:xfrm>
          <a:off x="8699500" y="68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62971</xdr:rowOff>
    </xdr:from>
    <xdr:to>
      <xdr:col>50</xdr:col>
      <xdr:colOff>114300</xdr:colOff>
      <xdr:row>40</xdr:row>
      <xdr:rowOff>71110</xdr:rowOff>
    </xdr:to>
    <xdr:cxnSp macro="">
      <xdr:nvCxnSpPr>
        <xdr:cNvPr id="132" name="直線コネクタ 131"/>
        <xdr:cNvCxnSpPr/>
      </xdr:nvCxnSpPr>
      <xdr:spPr>
        <a:xfrm flipV="1">
          <a:off x="8750300" y="692097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27435</xdr:rowOff>
    </xdr:from>
    <xdr:to>
      <xdr:col>41</xdr:col>
      <xdr:colOff>101600</xdr:colOff>
      <xdr:row>40</xdr:row>
      <xdr:rowOff>129035</xdr:rowOff>
    </xdr:to>
    <xdr:sp macro="" textlink="">
      <xdr:nvSpPr>
        <xdr:cNvPr id="133" name="楕円 132"/>
        <xdr:cNvSpPr/>
      </xdr:nvSpPr>
      <xdr:spPr>
        <a:xfrm>
          <a:off x="7810500" y="68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71110</xdr:rowOff>
    </xdr:from>
    <xdr:to>
      <xdr:col>45</xdr:col>
      <xdr:colOff>177800</xdr:colOff>
      <xdr:row>40</xdr:row>
      <xdr:rowOff>78235</xdr:rowOff>
    </xdr:to>
    <xdr:cxnSp macro="">
      <xdr:nvCxnSpPr>
        <xdr:cNvPr id="134" name="直線コネクタ 133"/>
        <xdr:cNvCxnSpPr/>
      </xdr:nvCxnSpPr>
      <xdr:spPr>
        <a:xfrm flipV="1">
          <a:off x="7861300" y="6929110"/>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33</xdr:row>
      <xdr:rowOff>76677</xdr:rowOff>
    </xdr:from>
    <xdr:ext cx="599010" cy="259045"/>
    <xdr:sp macro="" textlink="">
      <xdr:nvSpPr>
        <xdr:cNvPr id="135" name="n_1aveValue【道路】&#10;一人当たり延長"/>
        <xdr:cNvSpPr txBox="1"/>
      </xdr:nvSpPr>
      <xdr:spPr>
        <a:xfrm>
          <a:off x="9327094" y="573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113466</xdr:rowOff>
    </xdr:from>
    <xdr:ext cx="599010" cy="259045"/>
    <xdr:sp macro="" textlink="">
      <xdr:nvSpPr>
        <xdr:cNvPr id="136" name="n_2aveValue【道路】&#10;一人当たり延長"/>
        <xdr:cNvSpPr txBox="1"/>
      </xdr:nvSpPr>
      <xdr:spPr>
        <a:xfrm>
          <a:off x="8450794" y="577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131297</xdr:rowOff>
    </xdr:from>
    <xdr:ext cx="599010" cy="259045"/>
    <xdr:sp macro="" textlink="">
      <xdr:nvSpPr>
        <xdr:cNvPr id="137" name="n_3aveValue【道路】&#10;一人当たり延長"/>
        <xdr:cNvSpPr txBox="1"/>
      </xdr:nvSpPr>
      <xdr:spPr>
        <a:xfrm>
          <a:off x="7561794" y="578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35056</xdr:rowOff>
    </xdr:from>
    <xdr:ext cx="534377" cy="259045"/>
    <xdr:sp macro="" textlink="">
      <xdr:nvSpPr>
        <xdr:cNvPr id="138" name="n_4aveValue【道路】&#10;一人当たり延長"/>
        <xdr:cNvSpPr txBox="1"/>
      </xdr:nvSpPr>
      <xdr:spPr>
        <a:xfrm>
          <a:off x="6705111" y="67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104898</xdr:rowOff>
    </xdr:from>
    <xdr:ext cx="534377" cy="259045"/>
    <xdr:sp macro="" textlink="">
      <xdr:nvSpPr>
        <xdr:cNvPr id="139" name="n_1mainValue【道路】&#10;一人当たり延長"/>
        <xdr:cNvSpPr txBox="1"/>
      </xdr:nvSpPr>
      <xdr:spPr>
        <a:xfrm>
          <a:off x="9359411" y="6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113037</xdr:rowOff>
    </xdr:from>
    <xdr:ext cx="534377" cy="259045"/>
    <xdr:sp macro="" textlink="">
      <xdr:nvSpPr>
        <xdr:cNvPr id="140" name="n_2mainValue【道路】&#10;一人当たり延長"/>
        <xdr:cNvSpPr txBox="1"/>
      </xdr:nvSpPr>
      <xdr:spPr>
        <a:xfrm>
          <a:off x="8483111" y="69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120162</xdr:rowOff>
    </xdr:from>
    <xdr:ext cx="534377" cy="259045"/>
    <xdr:sp macro="" textlink="">
      <xdr:nvSpPr>
        <xdr:cNvPr id="141" name="n_3mainValue【道路】&#10;一人当たり延長"/>
        <xdr:cNvSpPr txBox="1"/>
      </xdr:nvSpPr>
      <xdr:spPr>
        <a:xfrm>
          <a:off x="7594111" y="69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8" name="テキスト ボックス 1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0" name="テキスト ボックス 1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182" name="直線コネクタ 181"/>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183"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184" name="直線コネクタ 183"/>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185"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186" name="直線コネクタ 18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187" name="【公営住宅】&#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88" name="フローチャート: 判断 187"/>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52070</xdr:rowOff>
    </xdr:from>
    <xdr:to>
      <xdr:col>20</xdr:col>
      <xdr:colOff>38100</xdr:colOff>
      <xdr:row>82</xdr:row>
      <xdr:rowOff>153670</xdr:rowOff>
    </xdr:to>
    <xdr:sp macro="" textlink="">
      <xdr:nvSpPr>
        <xdr:cNvPr id="189" name="フローチャート: 判断 188"/>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190" name="フローチャート: 判断 189"/>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191" name="フローチャート: 判断 190"/>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120650</xdr:rowOff>
    </xdr:from>
    <xdr:to>
      <xdr:col>6</xdr:col>
      <xdr:colOff>38100</xdr:colOff>
      <xdr:row>85</xdr:row>
      <xdr:rowOff>50800</xdr:rowOff>
    </xdr:to>
    <xdr:sp macro="" textlink="">
      <xdr:nvSpPr>
        <xdr:cNvPr id="192" name="フローチャート: 判断 191"/>
        <xdr:cNvSpPr/>
      </xdr:nvSpPr>
      <xdr:spPr>
        <a:xfrm>
          <a:off x="107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198" name="楕円 197"/>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199" name="【公営住宅】&#10;有形固定資産減価償却率該当値テキスト"/>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200" name="楕円 199"/>
        <xdr:cNvSpPr/>
      </xdr:nvSpPr>
      <xdr:spPr>
        <a:xfrm>
          <a:off x="3746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131445</xdr:rowOff>
    </xdr:from>
    <xdr:to>
      <xdr:col>24</xdr:col>
      <xdr:colOff>63500</xdr:colOff>
      <xdr:row>84</xdr:row>
      <xdr:rowOff>163830</xdr:rowOff>
    </xdr:to>
    <xdr:cxnSp macro="">
      <xdr:nvCxnSpPr>
        <xdr:cNvPr id="201" name="直線コネクタ 200"/>
        <xdr:cNvCxnSpPr/>
      </xdr:nvCxnSpPr>
      <xdr:spPr>
        <a:xfrm>
          <a:off x="3797300" y="14533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202" name="楕円 201"/>
        <xdr:cNvSpPr/>
      </xdr:nvSpPr>
      <xdr:spPr>
        <a:xfrm>
          <a:off x="2857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131445</xdr:rowOff>
    </xdr:to>
    <xdr:cxnSp macro="">
      <xdr:nvCxnSpPr>
        <xdr:cNvPr id="203" name="直線コネクタ 202"/>
        <xdr:cNvCxnSpPr/>
      </xdr:nvCxnSpPr>
      <xdr:spPr>
        <a:xfrm>
          <a:off x="2908300" y="145027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04" name="楕円 203"/>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57150</xdr:rowOff>
    </xdr:from>
    <xdr:to>
      <xdr:col>15</xdr:col>
      <xdr:colOff>50800</xdr:colOff>
      <xdr:row>84</xdr:row>
      <xdr:rowOff>100964</xdr:rowOff>
    </xdr:to>
    <xdr:cxnSp macro="">
      <xdr:nvCxnSpPr>
        <xdr:cNvPr id="205" name="直線コネクタ 204"/>
        <xdr:cNvCxnSpPr/>
      </xdr:nvCxnSpPr>
      <xdr:spPr>
        <a:xfrm>
          <a:off x="2019300" y="14458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170197</xdr:rowOff>
    </xdr:from>
    <xdr:ext cx="405111" cy="259045"/>
    <xdr:sp macro="" textlink="">
      <xdr:nvSpPr>
        <xdr:cNvPr id="206" name="n_1aveValue【公営住宅】&#10;有形固定資産減価償却率"/>
        <xdr:cNvSpPr txBox="1"/>
      </xdr:nvSpPr>
      <xdr:spPr>
        <a:xfrm>
          <a:off x="358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07"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08"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67327</xdr:rowOff>
    </xdr:from>
    <xdr:ext cx="405111" cy="259045"/>
    <xdr:sp macro="" textlink="">
      <xdr:nvSpPr>
        <xdr:cNvPr id="209" name="n_4aveValue【公営住宅】&#10;有形固定資産減価償却率"/>
        <xdr:cNvSpPr txBox="1"/>
      </xdr:nvSpPr>
      <xdr:spPr>
        <a:xfrm>
          <a:off x="927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210" name="n_1mainValue【公営住宅】&#10;有形固定資産減価償却率"/>
        <xdr:cNvSpPr txBox="1"/>
      </xdr:nvSpPr>
      <xdr:spPr>
        <a:xfrm>
          <a:off x="3582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211" name="n_2mainValue【公営住宅】&#10;有形固定資産減価償却率"/>
        <xdr:cNvSpPr txBox="1"/>
      </xdr:nvSpPr>
      <xdr:spPr>
        <a:xfrm>
          <a:off x="2705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212" name="n_3mainValue【公営住宅】&#10;有形固定資産減価償却率"/>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3" name="直線コネクタ 22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4" name="テキスト ボックス 22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5" name="直線コネクタ 22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6" name="テキスト ボックス 22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7" name="直線コネクタ 2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8" name="テキスト ボックス 2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9" name="直線コネクタ 22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0" name="テキスト ボックス 22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1" name="直線コネクタ 23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32" name="テキスト ボックス 23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4" name="テキスト ボックス 23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236" name="直線コネクタ 235"/>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237"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238" name="直線コネクタ 237"/>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239"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240" name="直線コネクタ 239"/>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241"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42" name="フローチャート: 判断 241"/>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64136</xdr:rowOff>
    </xdr:from>
    <xdr:to>
      <xdr:col>50</xdr:col>
      <xdr:colOff>165100</xdr:colOff>
      <xdr:row>85</xdr:row>
      <xdr:rowOff>165736</xdr:rowOff>
    </xdr:to>
    <xdr:sp macro="" textlink="">
      <xdr:nvSpPr>
        <xdr:cNvPr id="243" name="フローチャート: 判断 242"/>
        <xdr:cNvSpPr/>
      </xdr:nvSpPr>
      <xdr:spPr>
        <a:xfrm>
          <a:off x="9588500" y="146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66039</xdr:rowOff>
    </xdr:from>
    <xdr:to>
      <xdr:col>46</xdr:col>
      <xdr:colOff>38100</xdr:colOff>
      <xdr:row>85</xdr:row>
      <xdr:rowOff>167639</xdr:rowOff>
    </xdr:to>
    <xdr:sp macro="" textlink="">
      <xdr:nvSpPr>
        <xdr:cNvPr id="244" name="フローチャート: 判断 243"/>
        <xdr:cNvSpPr/>
      </xdr:nvSpPr>
      <xdr:spPr>
        <a:xfrm>
          <a:off x="8699500" y="1463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65660</xdr:rowOff>
    </xdr:from>
    <xdr:to>
      <xdr:col>41</xdr:col>
      <xdr:colOff>101600</xdr:colOff>
      <xdr:row>85</xdr:row>
      <xdr:rowOff>167260</xdr:rowOff>
    </xdr:to>
    <xdr:sp macro="" textlink="">
      <xdr:nvSpPr>
        <xdr:cNvPr id="245" name="フローチャート: 判断 244"/>
        <xdr:cNvSpPr/>
      </xdr:nvSpPr>
      <xdr:spPr>
        <a:xfrm>
          <a:off x="7810500" y="146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59689</xdr:rowOff>
    </xdr:from>
    <xdr:to>
      <xdr:col>36</xdr:col>
      <xdr:colOff>165100</xdr:colOff>
      <xdr:row>85</xdr:row>
      <xdr:rowOff>161289</xdr:rowOff>
    </xdr:to>
    <xdr:sp macro="" textlink="">
      <xdr:nvSpPr>
        <xdr:cNvPr id="246" name="フローチャート: 判断 245"/>
        <xdr:cNvSpPr/>
      </xdr:nvSpPr>
      <xdr:spPr>
        <a:xfrm>
          <a:off x="6921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92838</xdr:rowOff>
    </xdr:from>
    <xdr:to>
      <xdr:col>55</xdr:col>
      <xdr:colOff>50800</xdr:colOff>
      <xdr:row>86</xdr:row>
      <xdr:rowOff>22988</xdr:rowOff>
    </xdr:to>
    <xdr:sp macro="" textlink="">
      <xdr:nvSpPr>
        <xdr:cNvPr id="252" name="楕円 251"/>
        <xdr:cNvSpPr/>
      </xdr:nvSpPr>
      <xdr:spPr>
        <a:xfrm>
          <a:off x="104267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7765</xdr:rowOff>
    </xdr:from>
    <xdr:ext cx="469744" cy="259045"/>
    <xdr:sp macro="" textlink="">
      <xdr:nvSpPr>
        <xdr:cNvPr id="253" name="【公営住宅】&#10;一人当たり面積該当値テキスト"/>
        <xdr:cNvSpPr txBox="1"/>
      </xdr:nvSpPr>
      <xdr:spPr>
        <a:xfrm>
          <a:off x="10515600" y="14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96901</xdr:rowOff>
    </xdr:from>
    <xdr:to>
      <xdr:col>50</xdr:col>
      <xdr:colOff>165100</xdr:colOff>
      <xdr:row>86</xdr:row>
      <xdr:rowOff>27051</xdr:rowOff>
    </xdr:to>
    <xdr:sp macro="" textlink="">
      <xdr:nvSpPr>
        <xdr:cNvPr id="254" name="楕円 253"/>
        <xdr:cNvSpPr/>
      </xdr:nvSpPr>
      <xdr:spPr>
        <a:xfrm>
          <a:off x="9588500" y="146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143638</xdr:rowOff>
    </xdr:from>
    <xdr:to>
      <xdr:col>55</xdr:col>
      <xdr:colOff>0</xdr:colOff>
      <xdr:row>85</xdr:row>
      <xdr:rowOff>147701</xdr:rowOff>
    </xdr:to>
    <xdr:cxnSp macro="">
      <xdr:nvCxnSpPr>
        <xdr:cNvPr id="255" name="直線コネクタ 254"/>
        <xdr:cNvCxnSpPr/>
      </xdr:nvCxnSpPr>
      <xdr:spPr>
        <a:xfrm flipV="1">
          <a:off x="9639300" y="14716888"/>
          <a:ext cx="8382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100330</xdr:rowOff>
    </xdr:from>
    <xdr:to>
      <xdr:col>46</xdr:col>
      <xdr:colOff>38100</xdr:colOff>
      <xdr:row>86</xdr:row>
      <xdr:rowOff>30480</xdr:rowOff>
    </xdr:to>
    <xdr:sp macro="" textlink="">
      <xdr:nvSpPr>
        <xdr:cNvPr id="256" name="楕円 255"/>
        <xdr:cNvSpPr/>
      </xdr:nvSpPr>
      <xdr:spPr>
        <a:xfrm>
          <a:off x="8699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147701</xdr:rowOff>
    </xdr:from>
    <xdr:to>
      <xdr:col>50</xdr:col>
      <xdr:colOff>114300</xdr:colOff>
      <xdr:row>85</xdr:row>
      <xdr:rowOff>151130</xdr:rowOff>
    </xdr:to>
    <xdr:cxnSp macro="">
      <xdr:nvCxnSpPr>
        <xdr:cNvPr id="257" name="直線コネクタ 256"/>
        <xdr:cNvCxnSpPr/>
      </xdr:nvCxnSpPr>
      <xdr:spPr>
        <a:xfrm flipV="1">
          <a:off x="8750300" y="1472095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103124</xdr:rowOff>
    </xdr:from>
    <xdr:to>
      <xdr:col>41</xdr:col>
      <xdr:colOff>101600</xdr:colOff>
      <xdr:row>86</xdr:row>
      <xdr:rowOff>33274</xdr:rowOff>
    </xdr:to>
    <xdr:sp macro="" textlink="">
      <xdr:nvSpPr>
        <xdr:cNvPr id="258" name="楕円 257"/>
        <xdr:cNvSpPr/>
      </xdr:nvSpPr>
      <xdr:spPr>
        <a:xfrm>
          <a:off x="7810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151130</xdr:rowOff>
    </xdr:from>
    <xdr:to>
      <xdr:col>45</xdr:col>
      <xdr:colOff>177800</xdr:colOff>
      <xdr:row>85</xdr:row>
      <xdr:rowOff>153924</xdr:rowOff>
    </xdr:to>
    <xdr:cxnSp macro="">
      <xdr:nvCxnSpPr>
        <xdr:cNvPr id="259" name="直線コネクタ 258"/>
        <xdr:cNvCxnSpPr/>
      </xdr:nvCxnSpPr>
      <xdr:spPr>
        <a:xfrm flipV="1">
          <a:off x="7861300" y="14724380"/>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10813</xdr:rowOff>
    </xdr:from>
    <xdr:ext cx="469744" cy="259045"/>
    <xdr:sp macro="" textlink="">
      <xdr:nvSpPr>
        <xdr:cNvPr id="260" name="n_1aveValue【公営住宅】&#10;一人当たり面積"/>
        <xdr:cNvSpPr txBox="1"/>
      </xdr:nvSpPr>
      <xdr:spPr>
        <a:xfrm>
          <a:off x="9391727" y="144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12716</xdr:rowOff>
    </xdr:from>
    <xdr:ext cx="469744" cy="259045"/>
    <xdr:sp macro="" textlink="">
      <xdr:nvSpPr>
        <xdr:cNvPr id="261" name="n_2aveValue【公営住宅】&#10;一人当たり面積"/>
        <xdr:cNvSpPr txBox="1"/>
      </xdr:nvSpPr>
      <xdr:spPr>
        <a:xfrm>
          <a:off x="85154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12337</xdr:rowOff>
    </xdr:from>
    <xdr:ext cx="469744" cy="259045"/>
    <xdr:sp macro="" textlink="">
      <xdr:nvSpPr>
        <xdr:cNvPr id="262" name="n_3aveValue【公営住宅】&#10;一人当たり面積"/>
        <xdr:cNvSpPr txBox="1"/>
      </xdr:nvSpPr>
      <xdr:spPr>
        <a:xfrm>
          <a:off x="7626427" y="144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6366</xdr:rowOff>
    </xdr:from>
    <xdr:ext cx="469744" cy="259045"/>
    <xdr:sp macro="" textlink="">
      <xdr:nvSpPr>
        <xdr:cNvPr id="263" name="n_4aveValue【公営住宅】&#10;一人当たり面積"/>
        <xdr:cNvSpPr txBox="1"/>
      </xdr:nvSpPr>
      <xdr:spPr>
        <a:xfrm>
          <a:off x="6737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18178</xdr:rowOff>
    </xdr:from>
    <xdr:ext cx="469744" cy="259045"/>
    <xdr:sp macro="" textlink="">
      <xdr:nvSpPr>
        <xdr:cNvPr id="264" name="n_1mainValue【公営住宅】&#10;一人当たり面積"/>
        <xdr:cNvSpPr txBox="1"/>
      </xdr:nvSpPr>
      <xdr:spPr>
        <a:xfrm>
          <a:off x="9391727" y="147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265" name="n_2mainValue【公営住宅】&#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24401</xdr:rowOff>
    </xdr:from>
    <xdr:ext cx="469744" cy="259045"/>
    <xdr:sp macro="" textlink="">
      <xdr:nvSpPr>
        <xdr:cNvPr id="266" name="n_3mainValue【公営住宅】&#10;一人当たり面積"/>
        <xdr:cNvSpPr txBox="1"/>
      </xdr:nvSpPr>
      <xdr:spPr>
        <a:xfrm>
          <a:off x="7626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08" name="直線コネクタ 307"/>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09"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10" name="直線コネクタ 309"/>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11"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12" name="直線コネクタ 31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313" name="【認定こども園・幼稚園・保育所】&#10;有形固定資産減価償却率平均値テキスト"/>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14" name="フローチャート: 判断 313"/>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15" name="フローチャート: 判断 314"/>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16" name="フローチャート: 判断 315"/>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17" name="フローチャート: 判断 316"/>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18" name="フローチャート: 判断 31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24" name="楕円 323"/>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325" name="【認定こども園・幼稚園・保育所】&#10;有形固定資産減価償却率該当値テキスト"/>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26" name="楕円 325"/>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63137</xdr:rowOff>
    </xdr:to>
    <xdr:cxnSp macro="">
      <xdr:nvCxnSpPr>
        <xdr:cNvPr id="327" name="直線コネクタ 326"/>
        <xdr:cNvCxnSpPr/>
      </xdr:nvCxnSpPr>
      <xdr:spPr>
        <a:xfrm>
          <a:off x="15481300" y="639209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28" name="楕円 327"/>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48442</xdr:rowOff>
    </xdr:to>
    <xdr:cxnSp macro="">
      <xdr:nvCxnSpPr>
        <xdr:cNvPr id="329" name="直線コネクタ 328"/>
        <xdr:cNvCxnSpPr/>
      </xdr:nvCxnSpPr>
      <xdr:spPr>
        <a:xfrm>
          <a:off x="14592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53158</xdr:rowOff>
    </xdr:from>
    <xdr:to>
      <xdr:col>72</xdr:col>
      <xdr:colOff>38100</xdr:colOff>
      <xdr:row>36</xdr:row>
      <xdr:rowOff>154758</xdr:rowOff>
    </xdr:to>
    <xdr:sp macro="" textlink="">
      <xdr:nvSpPr>
        <xdr:cNvPr id="330" name="楕円 329"/>
        <xdr:cNvSpPr/>
      </xdr:nvSpPr>
      <xdr:spPr>
        <a:xfrm>
          <a:off x="13652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103958</xdr:rowOff>
    </xdr:from>
    <xdr:to>
      <xdr:col>76</xdr:col>
      <xdr:colOff>114300</xdr:colOff>
      <xdr:row>36</xdr:row>
      <xdr:rowOff>161108</xdr:rowOff>
    </xdr:to>
    <xdr:cxnSp macro="">
      <xdr:nvCxnSpPr>
        <xdr:cNvPr id="331" name="直線コネクタ 330"/>
        <xdr:cNvCxnSpPr/>
      </xdr:nvCxnSpPr>
      <xdr:spPr>
        <a:xfrm>
          <a:off x="13703300" y="6276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332"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333"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334" name="n_3ave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35"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336" name="n_1mainValue【認定こども園・幼稚園・保育所】&#10;有形固定資産減価償却率"/>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37" name="n_2main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171285</xdr:rowOff>
    </xdr:from>
    <xdr:ext cx="405111" cy="259045"/>
    <xdr:sp macro="" textlink="">
      <xdr:nvSpPr>
        <xdr:cNvPr id="338" name="n_3mainValue【認定こども園・幼稚園・保育所】&#10;有形固定資産減価償却率"/>
        <xdr:cNvSpPr txBox="1"/>
      </xdr:nvSpPr>
      <xdr:spPr>
        <a:xfrm>
          <a:off x="13500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64" name="直線コネクタ 363"/>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65"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66" name="直線コネクタ 365"/>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67"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68" name="直線コネクタ 367"/>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369" name="【認定こども園・幼稚園・保育所】&#10;一人当たり面積平均値テキスト"/>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370" name="フローチャート: 判断 369"/>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14515</xdr:rowOff>
    </xdr:from>
    <xdr:to>
      <xdr:col>112</xdr:col>
      <xdr:colOff>38100</xdr:colOff>
      <xdr:row>40</xdr:row>
      <xdr:rowOff>116115</xdr:rowOff>
    </xdr:to>
    <xdr:sp macro="" textlink="">
      <xdr:nvSpPr>
        <xdr:cNvPr id="371" name="フローチャート: 判断 370"/>
        <xdr:cNvSpPr/>
      </xdr:nvSpPr>
      <xdr:spPr>
        <a:xfrm>
          <a:off x="21272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44994</xdr:rowOff>
    </xdr:from>
    <xdr:to>
      <xdr:col>107</xdr:col>
      <xdr:colOff>101600</xdr:colOff>
      <xdr:row>40</xdr:row>
      <xdr:rowOff>146594</xdr:rowOff>
    </xdr:to>
    <xdr:sp macro="" textlink="">
      <xdr:nvSpPr>
        <xdr:cNvPr id="372" name="フローチャート: 判断 371"/>
        <xdr:cNvSpPr/>
      </xdr:nvSpPr>
      <xdr:spPr>
        <a:xfrm>
          <a:off x="20383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170724</xdr:rowOff>
    </xdr:from>
    <xdr:to>
      <xdr:col>102</xdr:col>
      <xdr:colOff>165100</xdr:colOff>
      <xdr:row>40</xdr:row>
      <xdr:rowOff>100874</xdr:rowOff>
    </xdr:to>
    <xdr:sp macro="" textlink="">
      <xdr:nvSpPr>
        <xdr:cNvPr id="373" name="フローチャート: 判断 372"/>
        <xdr:cNvSpPr/>
      </xdr:nvSpPr>
      <xdr:spPr>
        <a:xfrm>
          <a:off x="19494500" y="68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142422</xdr:rowOff>
    </xdr:from>
    <xdr:to>
      <xdr:col>98</xdr:col>
      <xdr:colOff>38100</xdr:colOff>
      <xdr:row>40</xdr:row>
      <xdr:rowOff>72572</xdr:rowOff>
    </xdr:to>
    <xdr:sp macro="" textlink="">
      <xdr:nvSpPr>
        <xdr:cNvPr id="374" name="フローチャート: 判断 373"/>
        <xdr:cNvSpPr/>
      </xdr:nvSpPr>
      <xdr:spPr>
        <a:xfrm>
          <a:off x="18605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80" name="楕円 379"/>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21607</xdr:rowOff>
    </xdr:from>
    <xdr:ext cx="469744" cy="259045"/>
    <xdr:sp macro="" textlink="">
      <xdr:nvSpPr>
        <xdr:cNvPr id="381" name="【認定こども園・幼稚園・保育所】&#10;一人当たり面積該当値テキスト"/>
        <xdr:cNvSpPr txBox="1"/>
      </xdr:nvSpPr>
      <xdr:spPr>
        <a:xfrm>
          <a:off x="22199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15059</xdr:rowOff>
    </xdr:from>
    <xdr:to>
      <xdr:col>112</xdr:col>
      <xdr:colOff>38100</xdr:colOff>
      <xdr:row>39</xdr:row>
      <xdr:rowOff>116659</xdr:rowOff>
    </xdr:to>
    <xdr:sp macro="" textlink="">
      <xdr:nvSpPr>
        <xdr:cNvPr id="382" name="楕円 381"/>
        <xdr:cNvSpPr/>
      </xdr:nvSpPr>
      <xdr:spPr>
        <a:xfrm>
          <a:off x="21272500" y="670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65859</xdr:rowOff>
    </xdr:to>
    <xdr:cxnSp macro="">
      <xdr:nvCxnSpPr>
        <xdr:cNvPr id="383" name="直線コネクタ 382"/>
        <xdr:cNvCxnSpPr/>
      </xdr:nvCxnSpPr>
      <xdr:spPr>
        <a:xfrm flipV="1">
          <a:off x="21323300" y="673608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28122</xdr:rowOff>
    </xdr:from>
    <xdr:to>
      <xdr:col>107</xdr:col>
      <xdr:colOff>101600</xdr:colOff>
      <xdr:row>39</xdr:row>
      <xdr:rowOff>129722</xdr:rowOff>
    </xdr:to>
    <xdr:sp macro="" textlink="">
      <xdr:nvSpPr>
        <xdr:cNvPr id="384" name="楕円 383"/>
        <xdr:cNvSpPr/>
      </xdr:nvSpPr>
      <xdr:spPr>
        <a:xfrm>
          <a:off x="2038350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65859</xdr:rowOff>
    </xdr:from>
    <xdr:to>
      <xdr:col>111</xdr:col>
      <xdr:colOff>177800</xdr:colOff>
      <xdr:row>39</xdr:row>
      <xdr:rowOff>78922</xdr:rowOff>
    </xdr:to>
    <xdr:cxnSp macro="">
      <xdr:nvCxnSpPr>
        <xdr:cNvPr id="385" name="直線コネクタ 384"/>
        <xdr:cNvCxnSpPr/>
      </xdr:nvCxnSpPr>
      <xdr:spPr>
        <a:xfrm flipV="1">
          <a:off x="20434300" y="67524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39007</xdr:rowOff>
    </xdr:from>
    <xdr:to>
      <xdr:col>102</xdr:col>
      <xdr:colOff>165100</xdr:colOff>
      <xdr:row>39</xdr:row>
      <xdr:rowOff>140607</xdr:rowOff>
    </xdr:to>
    <xdr:sp macro="" textlink="">
      <xdr:nvSpPr>
        <xdr:cNvPr id="386" name="楕円 385"/>
        <xdr:cNvSpPr/>
      </xdr:nvSpPr>
      <xdr:spPr>
        <a:xfrm>
          <a:off x="19494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78922</xdr:rowOff>
    </xdr:from>
    <xdr:to>
      <xdr:col>107</xdr:col>
      <xdr:colOff>50800</xdr:colOff>
      <xdr:row>39</xdr:row>
      <xdr:rowOff>89807</xdr:rowOff>
    </xdr:to>
    <xdr:cxnSp macro="">
      <xdr:nvCxnSpPr>
        <xdr:cNvPr id="387" name="直線コネクタ 386"/>
        <xdr:cNvCxnSpPr/>
      </xdr:nvCxnSpPr>
      <xdr:spPr>
        <a:xfrm flipV="1">
          <a:off x="19545300" y="6765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107242</xdr:rowOff>
    </xdr:from>
    <xdr:ext cx="469744" cy="259045"/>
    <xdr:sp macro="" textlink="">
      <xdr:nvSpPr>
        <xdr:cNvPr id="388" name="n_1aveValue【認定こども園・幼稚園・保育所】&#10;一人当たり面積"/>
        <xdr:cNvSpPr txBox="1"/>
      </xdr:nvSpPr>
      <xdr:spPr>
        <a:xfrm>
          <a:off x="21075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137721</xdr:rowOff>
    </xdr:from>
    <xdr:ext cx="469744" cy="259045"/>
    <xdr:sp macro="" textlink="">
      <xdr:nvSpPr>
        <xdr:cNvPr id="389" name="n_2aveValue【認定こども園・幼稚園・保育所】&#10;一人当たり面積"/>
        <xdr:cNvSpPr txBox="1"/>
      </xdr:nvSpPr>
      <xdr:spPr>
        <a:xfrm>
          <a:off x="20199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92001</xdr:rowOff>
    </xdr:from>
    <xdr:ext cx="469744" cy="259045"/>
    <xdr:sp macro="" textlink="">
      <xdr:nvSpPr>
        <xdr:cNvPr id="390" name="n_3aveValue【認定こども園・幼稚園・保育所】&#10;一人当たり面積"/>
        <xdr:cNvSpPr txBox="1"/>
      </xdr:nvSpPr>
      <xdr:spPr>
        <a:xfrm>
          <a:off x="19310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89099</xdr:rowOff>
    </xdr:from>
    <xdr:ext cx="469744" cy="259045"/>
    <xdr:sp macro="" textlink="">
      <xdr:nvSpPr>
        <xdr:cNvPr id="391" name="n_4aveValue【認定こども園・幼稚園・保育所】&#10;一人当たり面積"/>
        <xdr:cNvSpPr txBox="1"/>
      </xdr:nvSpPr>
      <xdr:spPr>
        <a:xfrm>
          <a:off x="18421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133186</xdr:rowOff>
    </xdr:from>
    <xdr:ext cx="469744" cy="259045"/>
    <xdr:sp macro="" textlink="">
      <xdr:nvSpPr>
        <xdr:cNvPr id="392" name="n_1mainValue【認定こども園・幼稚園・保育所】&#10;一人当たり面積"/>
        <xdr:cNvSpPr txBox="1"/>
      </xdr:nvSpPr>
      <xdr:spPr>
        <a:xfrm>
          <a:off x="21075727" y="64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146249</xdr:rowOff>
    </xdr:from>
    <xdr:ext cx="469744" cy="259045"/>
    <xdr:sp macro="" textlink="">
      <xdr:nvSpPr>
        <xdr:cNvPr id="393" name="n_2mainValue【認定こども園・幼稚園・保育所】&#10;一人当たり面積"/>
        <xdr:cNvSpPr txBox="1"/>
      </xdr:nvSpPr>
      <xdr:spPr>
        <a:xfrm>
          <a:off x="20199427"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157134</xdr:rowOff>
    </xdr:from>
    <xdr:ext cx="469744" cy="259045"/>
    <xdr:sp macro="" textlink="">
      <xdr:nvSpPr>
        <xdr:cNvPr id="394" name="n_3mainValue【認定こども園・幼稚園・保育所】&#10;一人当たり面積"/>
        <xdr:cNvSpPr txBox="1"/>
      </xdr:nvSpPr>
      <xdr:spPr>
        <a:xfrm>
          <a:off x="19310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7" name="テキスト ボックス 40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7" name="テキスト ボックス 41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19" name="直線コネクタ 418"/>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20"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21" name="直線コネクタ 420"/>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22"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23" name="直線コネクタ 422"/>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24"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25" name="フローチャート: 判断 424"/>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26" name="フローチャート: 判断 425"/>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27" name="フローチャート: 判断 426"/>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28" name="フローチャート: 判断 427"/>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429" name="フローチャート: 判断 428"/>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435" name="楕円 434"/>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436" name="【学校施設】&#10;有形固定資産減価償却率該当値テキスト"/>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437" name="楕円 436"/>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125730</xdr:rowOff>
    </xdr:to>
    <xdr:cxnSp macro="">
      <xdr:nvCxnSpPr>
        <xdr:cNvPr id="438" name="直線コネクタ 437"/>
        <xdr:cNvCxnSpPr/>
      </xdr:nvCxnSpPr>
      <xdr:spPr>
        <a:xfrm flipV="1">
          <a:off x="15481300" y="1054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439" name="楕円 438"/>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148590</xdr:rowOff>
    </xdr:to>
    <xdr:cxnSp macro="">
      <xdr:nvCxnSpPr>
        <xdr:cNvPr id="440" name="直線コネクタ 439"/>
        <xdr:cNvCxnSpPr/>
      </xdr:nvCxnSpPr>
      <xdr:spPr>
        <a:xfrm flipV="1">
          <a:off x="14592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441" name="楕円 440"/>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148590</xdr:rowOff>
    </xdr:to>
    <xdr:cxnSp macro="">
      <xdr:nvCxnSpPr>
        <xdr:cNvPr id="442" name="直線コネクタ 441"/>
        <xdr:cNvCxnSpPr/>
      </xdr:nvCxnSpPr>
      <xdr:spPr>
        <a:xfrm>
          <a:off x="13703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443"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44"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445"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446" name="n_4ave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447"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48" name="n_2mainValue【学校施設】&#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449" name="n_3mainValue【学校施設】&#10;有形固定資産減価償却率"/>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9" name="テキスト ボックス 46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73" name="直線コネクタ 472"/>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74"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75" name="直線コネクタ 474"/>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76"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77" name="直線コネクタ 476"/>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478" name="【学校施設】&#10;一人当たり面積平均値テキスト"/>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79" name="フローチャート: 判断 478"/>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49911</xdr:rowOff>
    </xdr:from>
    <xdr:to>
      <xdr:col>112</xdr:col>
      <xdr:colOff>38100</xdr:colOff>
      <xdr:row>62</xdr:row>
      <xdr:rowOff>151511</xdr:rowOff>
    </xdr:to>
    <xdr:sp macro="" textlink="">
      <xdr:nvSpPr>
        <xdr:cNvPr id="480" name="フローチャート: 判断 479"/>
        <xdr:cNvSpPr/>
      </xdr:nvSpPr>
      <xdr:spPr>
        <a:xfrm>
          <a:off x="21272500" y="106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61849</xdr:rowOff>
    </xdr:from>
    <xdr:to>
      <xdr:col>107</xdr:col>
      <xdr:colOff>101600</xdr:colOff>
      <xdr:row>62</xdr:row>
      <xdr:rowOff>163449</xdr:rowOff>
    </xdr:to>
    <xdr:sp macro="" textlink="">
      <xdr:nvSpPr>
        <xdr:cNvPr id="481" name="フローチャート: 判断 480"/>
        <xdr:cNvSpPr/>
      </xdr:nvSpPr>
      <xdr:spPr>
        <a:xfrm>
          <a:off x="20383500" y="106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61976</xdr:rowOff>
    </xdr:from>
    <xdr:to>
      <xdr:col>102</xdr:col>
      <xdr:colOff>165100</xdr:colOff>
      <xdr:row>62</xdr:row>
      <xdr:rowOff>163576</xdr:rowOff>
    </xdr:to>
    <xdr:sp macro="" textlink="">
      <xdr:nvSpPr>
        <xdr:cNvPr id="482" name="フローチャート: 判断 481"/>
        <xdr:cNvSpPr/>
      </xdr:nvSpPr>
      <xdr:spPr>
        <a:xfrm>
          <a:off x="19494500" y="106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53975</xdr:rowOff>
    </xdr:from>
    <xdr:to>
      <xdr:col>98</xdr:col>
      <xdr:colOff>38100</xdr:colOff>
      <xdr:row>62</xdr:row>
      <xdr:rowOff>155575</xdr:rowOff>
    </xdr:to>
    <xdr:sp macro="" textlink="">
      <xdr:nvSpPr>
        <xdr:cNvPr id="483" name="フローチャート: 判断 482"/>
        <xdr:cNvSpPr/>
      </xdr:nvSpPr>
      <xdr:spPr>
        <a:xfrm>
          <a:off x="18605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107442</xdr:rowOff>
    </xdr:from>
    <xdr:to>
      <xdr:col>116</xdr:col>
      <xdr:colOff>114300</xdr:colOff>
      <xdr:row>63</xdr:row>
      <xdr:rowOff>37592</xdr:rowOff>
    </xdr:to>
    <xdr:sp macro="" textlink="">
      <xdr:nvSpPr>
        <xdr:cNvPr id="489" name="楕円 488"/>
        <xdr:cNvSpPr/>
      </xdr:nvSpPr>
      <xdr:spPr>
        <a:xfrm>
          <a:off x="22110700" y="1073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22369</xdr:rowOff>
    </xdr:from>
    <xdr:ext cx="469744" cy="259045"/>
    <xdr:sp macro="" textlink="">
      <xdr:nvSpPr>
        <xdr:cNvPr id="490" name="【学校施設】&#10;一人当たり面積該当値テキスト"/>
        <xdr:cNvSpPr txBox="1"/>
      </xdr:nvSpPr>
      <xdr:spPr>
        <a:xfrm>
          <a:off x="22199600" y="1065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114935</xdr:rowOff>
    </xdr:from>
    <xdr:to>
      <xdr:col>112</xdr:col>
      <xdr:colOff>38100</xdr:colOff>
      <xdr:row>63</xdr:row>
      <xdr:rowOff>45085</xdr:rowOff>
    </xdr:to>
    <xdr:sp macro="" textlink="">
      <xdr:nvSpPr>
        <xdr:cNvPr id="491" name="楕円 490"/>
        <xdr:cNvSpPr/>
      </xdr:nvSpPr>
      <xdr:spPr>
        <a:xfrm>
          <a:off x="2127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158242</xdr:rowOff>
    </xdr:from>
    <xdr:to>
      <xdr:col>116</xdr:col>
      <xdr:colOff>63500</xdr:colOff>
      <xdr:row>62</xdr:row>
      <xdr:rowOff>165735</xdr:rowOff>
    </xdr:to>
    <xdr:cxnSp macro="">
      <xdr:nvCxnSpPr>
        <xdr:cNvPr id="492" name="直線コネクタ 491"/>
        <xdr:cNvCxnSpPr/>
      </xdr:nvCxnSpPr>
      <xdr:spPr>
        <a:xfrm flipV="1">
          <a:off x="21323300" y="10788142"/>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121285</xdr:rowOff>
    </xdr:from>
    <xdr:to>
      <xdr:col>107</xdr:col>
      <xdr:colOff>101600</xdr:colOff>
      <xdr:row>63</xdr:row>
      <xdr:rowOff>51435</xdr:rowOff>
    </xdr:to>
    <xdr:sp macro="" textlink="">
      <xdr:nvSpPr>
        <xdr:cNvPr id="493" name="楕円 492"/>
        <xdr:cNvSpPr/>
      </xdr:nvSpPr>
      <xdr:spPr>
        <a:xfrm>
          <a:off x="20383500" y="107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165735</xdr:rowOff>
    </xdr:from>
    <xdr:to>
      <xdr:col>111</xdr:col>
      <xdr:colOff>177800</xdr:colOff>
      <xdr:row>63</xdr:row>
      <xdr:rowOff>635</xdr:rowOff>
    </xdr:to>
    <xdr:cxnSp macro="">
      <xdr:nvCxnSpPr>
        <xdr:cNvPr id="494" name="直線コネクタ 493"/>
        <xdr:cNvCxnSpPr/>
      </xdr:nvCxnSpPr>
      <xdr:spPr>
        <a:xfrm flipV="1">
          <a:off x="20434300" y="10795635"/>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495" name="楕円 494"/>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xdr:rowOff>
    </xdr:from>
    <xdr:to>
      <xdr:col>107</xdr:col>
      <xdr:colOff>50800</xdr:colOff>
      <xdr:row>63</xdr:row>
      <xdr:rowOff>5715</xdr:rowOff>
    </xdr:to>
    <xdr:cxnSp macro="">
      <xdr:nvCxnSpPr>
        <xdr:cNvPr id="496" name="直線コネクタ 495"/>
        <xdr:cNvCxnSpPr/>
      </xdr:nvCxnSpPr>
      <xdr:spPr>
        <a:xfrm flipV="1">
          <a:off x="19545300" y="1080198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168038</xdr:rowOff>
    </xdr:from>
    <xdr:ext cx="469744" cy="259045"/>
    <xdr:sp macro="" textlink="">
      <xdr:nvSpPr>
        <xdr:cNvPr id="497" name="n_1aveValue【学校施設】&#10;一人当たり面積"/>
        <xdr:cNvSpPr txBox="1"/>
      </xdr:nvSpPr>
      <xdr:spPr>
        <a:xfrm>
          <a:off x="21075727" y="104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8526</xdr:rowOff>
    </xdr:from>
    <xdr:ext cx="469744" cy="259045"/>
    <xdr:sp macro="" textlink="">
      <xdr:nvSpPr>
        <xdr:cNvPr id="498" name="n_2aveValue【学校施設】&#10;一人当たり面積"/>
        <xdr:cNvSpPr txBox="1"/>
      </xdr:nvSpPr>
      <xdr:spPr>
        <a:xfrm>
          <a:off x="20199427" y="104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8653</xdr:rowOff>
    </xdr:from>
    <xdr:ext cx="469744" cy="259045"/>
    <xdr:sp macro="" textlink="">
      <xdr:nvSpPr>
        <xdr:cNvPr id="499" name="n_3aveValue【学校施設】&#10;一人当たり面積"/>
        <xdr:cNvSpPr txBox="1"/>
      </xdr:nvSpPr>
      <xdr:spPr>
        <a:xfrm>
          <a:off x="193104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652</xdr:rowOff>
    </xdr:from>
    <xdr:ext cx="469744" cy="259045"/>
    <xdr:sp macro="" textlink="">
      <xdr:nvSpPr>
        <xdr:cNvPr id="500" name="n_4aveValue【学校施設】&#10;一人当たり面積"/>
        <xdr:cNvSpPr txBox="1"/>
      </xdr:nvSpPr>
      <xdr:spPr>
        <a:xfrm>
          <a:off x="18421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36212</xdr:rowOff>
    </xdr:from>
    <xdr:ext cx="469744" cy="259045"/>
    <xdr:sp macro="" textlink="">
      <xdr:nvSpPr>
        <xdr:cNvPr id="501" name="n_1main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42562</xdr:rowOff>
    </xdr:from>
    <xdr:ext cx="469744" cy="259045"/>
    <xdr:sp macro="" textlink="">
      <xdr:nvSpPr>
        <xdr:cNvPr id="502" name="n_2mainValue【学校施設】&#10;一人当たり面積"/>
        <xdr:cNvSpPr txBox="1"/>
      </xdr:nvSpPr>
      <xdr:spPr>
        <a:xfrm>
          <a:off x="20199427" y="1084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503" name="n_3mainValue【学校施設】&#10;一人当たり面積"/>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0" name="テキスト ボックス 5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1" name="直線コネクタ 5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2" name="テキスト ボックス 53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3" name="直線コネクタ 5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4" name="テキスト ボックス 5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5" name="直線コネクタ 5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6" name="テキスト ボックス 5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7" name="直線コネクタ 5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8" name="テキスト ボックス 5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9" name="直線コネクタ 5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0" name="テキスト ボックス 5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2" name="テキスト ボックス 54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544" name="直線コネクタ 543"/>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6" name="直線コネクタ 54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547"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548" name="直線コネクタ 547"/>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549" name="【公民館】&#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550" name="フローチャート: 判断 549"/>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51" name="フローチャート: 判断 550"/>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52" name="フローチャート: 判断 55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53" name="フローチャート: 判断 552"/>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54" name="フローチャート: 判断 553"/>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88264</xdr:rowOff>
    </xdr:from>
    <xdr:to>
      <xdr:col>85</xdr:col>
      <xdr:colOff>177800</xdr:colOff>
      <xdr:row>102</xdr:row>
      <xdr:rowOff>18414</xdr:rowOff>
    </xdr:to>
    <xdr:sp macro="" textlink="">
      <xdr:nvSpPr>
        <xdr:cNvPr id="560" name="楕円 559"/>
        <xdr:cNvSpPr/>
      </xdr:nvSpPr>
      <xdr:spPr>
        <a:xfrm>
          <a:off x="162687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3191</xdr:rowOff>
    </xdr:from>
    <xdr:ext cx="405111" cy="259045"/>
    <xdr:sp macro="" textlink="">
      <xdr:nvSpPr>
        <xdr:cNvPr id="561" name="【公民館】&#10;有形固定資産減価償却率該当値テキスト"/>
        <xdr:cNvSpPr txBox="1"/>
      </xdr:nvSpPr>
      <xdr:spPr>
        <a:xfrm>
          <a:off x="16357600" y="1731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562" name="楕円 561"/>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139064</xdr:rowOff>
    </xdr:to>
    <xdr:cxnSp macro="">
      <xdr:nvCxnSpPr>
        <xdr:cNvPr id="563" name="直線コネクタ 562"/>
        <xdr:cNvCxnSpPr/>
      </xdr:nvCxnSpPr>
      <xdr:spPr>
        <a:xfrm>
          <a:off x="15481300" y="17385030"/>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114936</xdr:rowOff>
    </xdr:from>
    <xdr:to>
      <xdr:col>76</xdr:col>
      <xdr:colOff>165100</xdr:colOff>
      <xdr:row>101</xdr:row>
      <xdr:rowOff>45086</xdr:rowOff>
    </xdr:to>
    <xdr:sp macro="" textlink="">
      <xdr:nvSpPr>
        <xdr:cNvPr id="564" name="楕円 563"/>
        <xdr:cNvSpPr/>
      </xdr:nvSpPr>
      <xdr:spPr>
        <a:xfrm>
          <a:off x="14541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165736</xdr:rowOff>
    </xdr:from>
    <xdr:to>
      <xdr:col>81</xdr:col>
      <xdr:colOff>50800</xdr:colOff>
      <xdr:row>101</xdr:row>
      <xdr:rowOff>68580</xdr:rowOff>
    </xdr:to>
    <xdr:cxnSp macro="">
      <xdr:nvCxnSpPr>
        <xdr:cNvPr id="565" name="直線コネクタ 564"/>
        <xdr:cNvCxnSpPr/>
      </xdr:nvCxnSpPr>
      <xdr:spPr>
        <a:xfrm>
          <a:off x="14592300" y="1731073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46355</xdr:rowOff>
    </xdr:from>
    <xdr:to>
      <xdr:col>72</xdr:col>
      <xdr:colOff>38100</xdr:colOff>
      <xdr:row>100</xdr:row>
      <xdr:rowOff>147955</xdr:rowOff>
    </xdr:to>
    <xdr:sp macro="" textlink="">
      <xdr:nvSpPr>
        <xdr:cNvPr id="566" name="楕円 565"/>
        <xdr:cNvSpPr/>
      </xdr:nvSpPr>
      <xdr:spPr>
        <a:xfrm>
          <a:off x="1365250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97155</xdr:rowOff>
    </xdr:from>
    <xdr:to>
      <xdr:col>76</xdr:col>
      <xdr:colOff>114300</xdr:colOff>
      <xdr:row>100</xdr:row>
      <xdr:rowOff>165736</xdr:rowOff>
    </xdr:to>
    <xdr:cxnSp macro="">
      <xdr:nvCxnSpPr>
        <xdr:cNvPr id="567" name="直線コネクタ 566"/>
        <xdr:cNvCxnSpPr/>
      </xdr:nvCxnSpPr>
      <xdr:spPr>
        <a:xfrm>
          <a:off x="13703300" y="172421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568" name="n_1aveValue【公民館】&#10;有形固定資産減価償却率"/>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569"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570" name="n_3aveValue【公民館】&#10;有形固定資産減価償却率"/>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71"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135907</xdr:rowOff>
    </xdr:from>
    <xdr:ext cx="405111" cy="259045"/>
    <xdr:sp macro="" textlink="">
      <xdr:nvSpPr>
        <xdr:cNvPr id="572" name="n_1mainValue【公民館】&#10;有形固定資産減価償却率"/>
        <xdr:cNvSpPr txBox="1"/>
      </xdr:nvSpPr>
      <xdr:spPr>
        <a:xfrm>
          <a:off x="15266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61613</xdr:rowOff>
    </xdr:from>
    <xdr:ext cx="405111" cy="259045"/>
    <xdr:sp macro="" textlink="">
      <xdr:nvSpPr>
        <xdr:cNvPr id="573" name="n_2mainValue【公民館】&#10;有形固定資産減価償却率"/>
        <xdr:cNvSpPr txBox="1"/>
      </xdr:nvSpPr>
      <xdr:spPr>
        <a:xfrm>
          <a:off x="14389744" y="1703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164482</xdr:rowOff>
    </xdr:from>
    <xdr:ext cx="405111" cy="259045"/>
    <xdr:sp macro="" textlink="">
      <xdr:nvSpPr>
        <xdr:cNvPr id="574" name="n_3mainValue【公民館】&#10;有形固定資産減価償却率"/>
        <xdr:cNvSpPr txBox="1"/>
      </xdr:nvSpPr>
      <xdr:spPr>
        <a:xfrm>
          <a:off x="135007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5" name="直線コネクタ 5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6" name="テキスト ボックス 5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7" name="直線コネクタ 5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8" name="テキスト ボックス 5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9" name="直線コネクタ 5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0" name="テキスト ボックス 5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1" name="直線コネクタ 5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2" name="テキスト ボックス 5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3" name="直線コネクタ 5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4" name="テキスト ボックス 5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598" name="直線コネクタ 597"/>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599"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00" name="直線コネクタ 599"/>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01"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02" name="直線コネクタ 601"/>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03"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04" name="フローチャート: 判断 603"/>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92838</xdr:rowOff>
    </xdr:from>
    <xdr:to>
      <xdr:col>112</xdr:col>
      <xdr:colOff>38100</xdr:colOff>
      <xdr:row>108</xdr:row>
      <xdr:rowOff>22988</xdr:rowOff>
    </xdr:to>
    <xdr:sp macro="" textlink="">
      <xdr:nvSpPr>
        <xdr:cNvPr id="605" name="フローチャート: 判断 604"/>
        <xdr:cNvSpPr/>
      </xdr:nvSpPr>
      <xdr:spPr>
        <a:xfrm>
          <a:off x="21272500" y="184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06" name="フローチャート: 判断 605"/>
        <xdr:cNvSpPr/>
      </xdr:nvSpPr>
      <xdr:spPr>
        <a:xfrm>
          <a:off x="20383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104267</xdr:rowOff>
    </xdr:from>
    <xdr:to>
      <xdr:col>102</xdr:col>
      <xdr:colOff>165100</xdr:colOff>
      <xdr:row>108</xdr:row>
      <xdr:rowOff>34417</xdr:rowOff>
    </xdr:to>
    <xdr:sp macro="" textlink="">
      <xdr:nvSpPr>
        <xdr:cNvPr id="607" name="フローチャート: 判断 606"/>
        <xdr:cNvSpPr/>
      </xdr:nvSpPr>
      <xdr:spPr>
        <a:xfrm>
          <a:off x="19494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92075</xdr:rowOff>
    </xdr:from>
    <xdr:to>
      <xdr:col>98</xdr:col>
      <xdr:colOff>38100</xdr:colOff>
      <xdr:row>108</xdr:row>
      <xdr:rowOff>22225</xdr:rowOff>
    </xdr:to>
    <xdr:sp macro="" textlink="">
      <xdr:nvSpPr>
        <xdr:cNvPr id="608" name="フローチャート: 判断 607"/>
        <xdr:cNvSpPr/>
      </xdr:nvSpPr>
      <xdr:spPr>
        <a:xfrm>
          <a:off x="18605500" y="1843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140843</xdr:rowOff>
    </xdr:from>
    <xdr:to>
      <xdr:col>116</xdr:col>
      <xdr:colOff>114300</xdr:colOff>
      <xdr:row>108</xdr:row>
      <xdr:rowOff>70993</xdr:rowOff>
    </xdr:to>
    <xdr:sp macro="" textlink="">
      <xdr:nvSpPr>
        <xdr:cNvPr id="614" name="楕円 613"/>
        <xdr:cNvSpPr/>
      </xdr:nvSpPr>
      <xdr:spPr>
        <a:xfrm>
          <a:off x="221107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55770</xdr:rowOff>
    </xdr:from>
    <xdr:ext cx="469744" cy="259045"/>
    <xdr:sp macro="" textlink="">
      <xdr:nvSpPr>
        <xdr:cNvPr id="615" name="【公民館】&#10;一人当たり面積該当値テキスト"/>
        <xdr:cNvSpPr txBox="1"/>
      </xdr:nvSpPr>
      <xdr:spPr>
        <a:xfrm>
          <a:off x="22199600" y="18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144653</xdr:rowOff>
    </xdr:from>
    <xdr:to>
      <xdr:col>112</xdr:col>
      <xdr:colOff>38100</xdr:colOff>
      <xdr:row>108</xdr:row>
      <xdr:rowOff>74803</xdr:rowOff>
    </xdr:to>
    <xdr:sp macro="" textlink="">
      <xdr:nvSpPr>
        <xdr:cNvPr id="616" name="楕円 615"/>
        <xdr:cNvSpPr/>
      </xdr:nvSpPr>
      <xdr:spPr>
        <a:xfrm>
          <a:off x="21272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20193</xdr:rowOff>
    </xdr:from>
    <xdr:to>
      <xdr:col>116</xdr:col>
      <xdr:colOff>63500</xdr:colOff>
      <xdr:row>108</xdr:row>
      <xdr:rowOff>24003</xdr:rowOff>
    </xdr:to>
    <xdr:cxnSp macro="">
      <xdr:nvCxnSpPr>
        <xdr:cNvPr id="617" name="直線コネクタ 616"/>
        <xdr:cNvCxnSpPr/>
      </xdr:nvCxnSpPr>
      <xdr:spPr>
        <a:xfrm flipV="1">
          <a:off x="21323300" y="1853679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149988</xdr:rowOff>
    </xdr:from>
    <xdr:to>
      <xdr:col>107</xdr:col>
      <xdr:colOff>101600</xdr:colOff>
      <xdr:row>108</xdr:row>
      <xdr:rowOff>80138</xdr:rowOff>
    </xdr:to>
    <xdr:sp macro="" textlink="">
      <xdr:nvSpPr>
        <xdr:cNvPr id="618" name="楕円 617"/>
        <xdr:cNvSpPr/>
      </xdr:nvSpPr>
      <xdr:spPr>
        <a:xfrm>
          <a:off x="20383500" y="184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24003</xdr:rowOff>
    </xdr:from>
    <xdr:to>
      <xdr:col>111</xdr:col>
      <xdr:colOff>177800</xdr:colOff>
      <xdr:row>108</xdr:row>
      <xdr:rowOff>29338</xdr:rowOff>
    </xdr:to>
    <xdr:cxnSp macro="">
      <xdr:nvCxnSpPr>
        <xdr:cNvPr id="619" name="直線コネクタ 618"/>
        <xdr:cNvCxnSpPr/>
      </xdr:nvCxnSpPr>
      <xdr:spPr>
        <a:xfrm flipV="1">
          <a:off x="20434300" y="1854060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152273</xdr:rowOff>
    </xdr:from>
    <xdr:to>
      <xdr:col>102</xdr:col>
      <xdr:colOff>165100</xdr:colOff>
      <xdr:row>108</xdr:row>
      <xdr:rowOff>82423</xdr:rowOff>
    </xdr:to>
    <xdr:sp macro="" textlink="">
      <xdr:nvSpPr>
        <xdr:cNvPr id="620" name="楕円 619"/>
        <xdr:cNvSpPr/>
      </xdr:nvSpPr>
      <xdr:spPr>
        <a:xfrm>
          <a:off x="19494500" y="18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29338</xdr:rowOff>
    </xdr:from>
    <xdr:to>
      <xdr:col>107</xdr:col>
      <xdr:colOff>50800</xdr:colOff>
      <xdr:row>108</xdr:row>
      <xdr:rowOff>31623</xdr:rowOff>
    </xdr:to>
    <xdr:cxnSp macro="">
      <xdr:nvCxnSpPr>
        <xdr:cNvPr id="621" name="直線コネクタ 620"/>
        <xdr:cNvCxnSpPr/>
      </xdr:nvCxnSpPr>
      <xdr:spPr>
        <a:xfrm flipV="1">
          <a:off x="19545300" y="185459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39515</xdr:rowOff>
    </xdr:from>
    <xdr:ext cx="469744" cy="259045"/>
    <xdr:sp macro="" textlink="">
      <xdr:nvSpPr>
        <xdr:cNvPr id="622" name="n_1aveValue【公民館】&#10;一人当たり面積"/>
        <xdr:cNvSpPr txBox="1"/>
      </xdr:nvSpPr>
      <xdr:spPr>
        <a:xfrm>
          <a:off x="21075727" y="1821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52088</xdr:rowOff>
    </xdr:from>
    <xdr:ext cx="469744" cy="259045"/>
    <xdr:sp macro="" textlink="">
      <xdr:nvSpPr>
        <xdr:cNvPr id="623" name="n_2aveValue【公民館】&#10;一人当たり面積"/>
        <xdr:cNvSpPr txBox="1"/>
      </xdr:nvSpPr>
      <xdr:spPr>
        <a:xfrm>
          <a:off x="20199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50944</xdr:rowOff>
    </xdr:from>
    <xdr:ext cx="469744" cy="259045"/>
    <xdr:sp macro="" textlink="">
      <xdr:nvSpPr>
        <xdr:cNvPr id="624" name="n_3aveValue【公民館】&#10;一人当たり面積"/>
        <xdr:cNvSpPr txBox="1"/>
      </xdr:nvSpPr>
      <xdr:spPr>
        <a:xfrm>
          <a:off x="19310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38752</xdr:rowOff>
    </xdr:from>
    <xdr:ext cx="469744" cy="259045"/>
    <xdr:sp macro="" textlink="">
      <xdr:nvSpPr>
        <xdr:cNvPr id="625" name="n_4aveValue【公民館】&#10;一人当たり面積"/>
        <xdr:cNvSpPr txBox="1"/>
      </xdr:nvSpPr>
      <xdr:spPr>
        <a:xfrm>
          <a:off x="18421427" y="18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65930</xdr:rowOff>
    </xdr:from>
    <xdr:ext cx="469744" cy="259045"/>
    <xdr:sp macro="" textlink="">
      <xdr:nvSpPr>
        <xdr:cNvPr id="626" name="n_1mainValue【公民館】&#10;一人当たり面積"/>
        <xdr:cNvSpPr txBox="1"/>
      </xdr:nvSpPr>
      <xdr:spPr>
        <a:xfrm>
          <a:off x="21075727" y="1858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71265</xdr:rowOff>
    </xdr:from>
    <xdr:ext cx="469744" cy="259045"/>
    <xdr:sp macro="" textlink="">
      <xdr:nvSpPr>
        <xdr:cNvPr id="627" name="n_2mainValue【公民館】&#10;一人当たり面積"/>
        <xdr:cNvSpPr txBox="1"/>
      </xdr:nvSpPr>
      <xdr:spPr>
        <a:xfrm>
          <a:off x="20199427" y="1858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73550</xdr:rowOff>
    </xdr:from>
    <xdr:ext cx="469744" cy="259045"/>
    <xdr:sp macro="" textlink="">
      <xdr:nvSpPr>
        <xdr:cNvPr id="628" name="n_3mainValue【公民館】&#10;一人当たり面積"/>
        <xdr:cNvSpPr txBox="1"/>
      </xdr:nvSpPr>
      <xdr:spPr>
        <a:xfrm>
          <a:off x="19310427" y="18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類似団体と比較して特に有形固定資産減価償却率が高い施設は、公営住宅、学校施設であり、特に低い施設は公民館である。</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ja-JP" altLang="en-US" sz="1100">
              <a:solidFill>
                <a:schemeClr val="dk1"/>
              </a:solidFill>
              <a:effectLst/>
              <a:latin typeface="+mn-lt"/>
              <a:ea typeface="+mn-ea"/>
              <a:cs typeface="+mn-cs"/>
            </a:rPr>
            <a:t>令和３年度において</a:t>
          </a:r>
          <a:r>
            <a:rPr kumimoji="1" lang="ja-JP" altLang="ja-JP" sz="1100">
              <a:solidFill>
                <a:schemeClr val="dk1"/>
              </a:solidFill>
              <a:effectLst/>
              <a:latin typeface="+mn-lt"/>
              <a:ea typeface="+mn-ea"/>
              <a:cs typeface="+mn-cs"/>
            </a:rPr>
            <a:t>古殿町公営住宅長寿命化計画</a:t>
          </a:r>
          <a:r>
            <a:rPr kumimoji="1" lang="ja-JP" altLang="en-US" sz="1100">
              <a:solidFill>
                <a:schemeClr val="dk1"/>
              </a:solidFill>
              <a:effectLst/>
              <a:latin typeface="+mn-lt"/>
              <a:ea typeface="+mn-ea"/>
              <a:cs typeface="+mn-cs"/>
            </a:rPr>
            <a:t>を改定することとしており、建替えも含めて検討することとしている。</a:t>
          </a:r>
          <a:endParaRPr lang="ja-JP" altLang="ja-JP" sz="1400">
            <a:effectLst/>
          </a:endParaRPr>
        </a:p>
        <a:p>
          <a:r>
            <a:rPr kumimoji="1" lang="ja-JP" altLang="ja-JP" sz="1100">
              <a:solidFill>
                <a:schemeClr val="dk1"/>
              </a:solidFill>
              <a:effectLst/>
              <a:latin typeface="+mn-lt"/>
              <a:ea typeface="+mn-ea"/>
              <a:cs typeface="+mn-cs"/>
            </a:rPr>
            <a:t>学校施設については、中学校が特に高く、個別施設計画に基づき建替え・機能移転等の方針検討を実施することとしている。</a:t>
          </a:r>
          <a:endParaRPr lang="ja-JP" altLang="ja-JP" sz="1400">
            <a:effectLst/>
          </a:endParaRPr>
        </a:p>
        <a:p>
          <a:r>
            <a:rPr kumimoji="1" lang="ja-JP" altLang="ja-JP" sz="1100">
              <a:solidFill>
                <a:schemeClr val="dk1"/>
              </a:solidFill>
              <a:effectLst/>
              <a:latin typeface="+mn-lt"/>
              <a:ea typeface="+mn-ea"/>
              <a:cs typeface="+mn-cs"/>
            </a:rPr>
            <a:t>公民館については、平成２８年度に改修工事を実施したため有形固定資産減価償却率が低くなっている。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110853</xdr:rowOff>
    </xdr:from>
    <xdr:to>
      <xdr:col>20</xdr:col>
      <xdr:colOff>38100</xdr:colOff>
      <xdr:row>62</xdr:row>
      <xdr:rowOff>41003</xdr:rowOff>
    </xdr:to>
    <xdr:sp macro="" textlink="">
      <xdr:nvSpPr>
        <xdr:cNvPr id="81" name="フローチャート: 判断 80"/>
        <xdr:cNvSpPr/>
      </xdr:nvSpPr>
      <xdr:spPr>
        <a:xfrm>
          <a:off x="3746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58601</xdr:rowOff>
    </xdr:from>
    <xdr:to>
      <xdr:col>15</xdr:col>
      <xdr:colOff>101600</xdr:colOff>
      <xdr:row>61</xdr:row>
      <xdr:rowOff>160201</xdr:rowOff>
    </xdr:to>
    <xdr:sp macro="" textlink="">
      <xdr:nvSpPr>
        <xdr:cNvPr id="82" name="フローチャート: 判断 81"/>
        <xdr:cNvSpPr/>
      </xdr:nvSpPr>
      <xdr:spPr>
        <a:xfrm>
          <a:off x="2857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32476</xdr:rowOff>
    </xdr:from>
    <xdr:to>
      <xdr:col>10</xdr:col>
      <xdr:colOff>165100</xdr:colOff>
      <xdr:row>61</xdr:row>
      <xdr:rowOff>134076</xdr:rowOff>
    </xdr:to>
    <xdr:sp macro="" textlink="">
      <xdr:nvSpPr>
        <xdr:cNvPr id="83" name="フローチャート: 判断 82"/>
        <xdr:cNvSpPr/>
      </xdr:nvSpPr>
      <xdr:spPr>
        <a:xfrm>
          <a:off x="1968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94524</xdr:rowOff>
    </xdr:from>
    <xdr:to>
      <xdr:col>6</xdr:col>
      <xdr:colOff>38100</xdr:colOff>
      <xdr:row>62</xdr:row>
      <xdr:rowOff>24674</xdr:rowOff>
    </xdr:to>
    <xdr:sp macro="" textlink="">
      <xdr:nvSpPr>
        <xdr:cNvPr id="84" name="フローチャート: 判断 83"/>
        <xdr:cNvSpPr/>
      </xdr:nvSpPr>
      <xdr:spPr>
        <a:xfrm>
          <a:off x="1079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122283</xdr:rowOff>
    </xdr:from>
    <xdr:to>
      <xdr:col>24</xdr:col>
      <xdr:colOff>114300</xdr:colOff>
      <xdr:row>58</xdr:row>
      <xdr:rowOff>52433</xdr:rowOff>
    </xdr:to>
    <xdr:sp macro="" textlink="">
      <xdr:nvSpPr>
        <xdr:cNvPr id="90" name="楕円 89"/>
        <xdr:cNvSpPr/>
      </xdr:nvSpPr>
      <xdr:spPr>
        <a:xfrm>
          <a:off x="4584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145160</xdr:rowOff>
    </xdr:from>
    <xdr:ext cx="405111" cy="259045"/>
    <xdr:sp macro="" textlink="">
      <xdr:nvSpPr>
        <xdr:cNvPr id="91" name="【体育館・プール】&#10;有形固定資産減価償却率該当値テキスト"/>
        <xdr:cNvSpPr txBox="1"/>
      </xdr:nvSpPr>
      <xdr:spPr>
        <a:xfrm>
          <a:off x="4673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53703</xdr:rowOff>
    </xdr:from>
    <xdr:to>
      <xdr:col>20</xdr:col>
      <xdr:colOff>38100</xdr:colOff>
      <xdr:row>57</xdr:row>
      <xdr:rowOff>155303</xdr:rowOff>
    </xdr:to>
    <xdr:sp macro="" textlink="">
      <xdr:nvSpPr>
        <xdr:cNvPr id="92" name="楕円 91"/>
        <xdr:cNvSpPr/>
      </xdr:nvSpPr>
      <xdr:spPr>
        <a:xfrm>
          <a:off x="3746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104503</xdr:rowOff>
    </xdr:from>
    <xdr:to>
      <xdr:col>24</xdr:col>
      <xdr:colOff>63500</xdr:colOff>
      <xdr:row>58</xdr:row>
      <xdr:rowOff>1633</xdr:rowOff>
    </xdr:to>
    <xdr:cxnSp macro="">
      <xdr:nvCxnSpPr>
        <xdr:cNvPr id="93" name="直線コネクタ 92"/>
        <xdr:cNvCxnSpPr/>
      </xdr:nvCxnSpPr>
      <xdr:spPr>
        <a:xfrm>
          <a:off x="3797300" y="987715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119017</xdr:rowOff>
    </xdr:from>
    <xdr:to>
      <xdr:col>15</xdr:col>
      <xdr:colOff>101600</xdr:colOff>
      <xdr:row>57</xdr:row>
      <xdr:rowOff>49167</xdr:rowOff>
    </xdr:to>
    <xdr:sp macro="" textlink="">
      <xdr:nvSpPr>
        <xdr:cNvPr id="94" name="楕円 93"/>
        <xdr:cNvSpPr/>
      </xdr:nvSpPr>
      <xdr:spPr>
        <a:xfrm>
          <a:off x="2857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169817</xdr:rowOff>
    </xdr:from>
    <xdr:to>
      <xdr:col>19</xdr:col>
      <xdr:colOff>177800</xdr:colOff>
      <xdr:row>57</xdr:row>
      <xdr:rowOff>104503</xdr:rowOff>
    </xdr:to>
    <xdr:cxnSp macro="">
      <xdr:nvCxnSpPr>
        <xdr:cNvPr id="95" name="直線コネクタ 94"/>
        <xdr:cNvCxnSpPr/>
      </xdr:nvCxnSpPr>
      <xdr:spPr>
        <a:xfrm>
          <a:off x="2908300" y="977101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105954</xdr:rowOff>
    </xdr:from>
    <xdr:to>
      <xdr:col>10</xdr:col>
      <xdr:colOff>165100</xdr:colOff>
      <xdr:row>57</xdr:row>
      <xdr:rowOff>36104</xdr:rowOff>
    </xdr:to>
    <xdr:sp macro="" textlink="">
      <xdr:nvSpPr>
        <xdr:cNvPr id="96" name="楕円 95"/>
        <xdr:cNvSpPr/>
      </xdr:nvSpPr>
      <xdr:spPr>
        <a:xfrm>
          <a:off x="1968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156754</xdr:rowOff>
    </xdr:from>
    <xdr:to>
      <xdr:col>15</xdr:col>
      <xdr:colOff>50800</xdr:colOff>
      <xdr:row>56</xdr:row>
      <xdr:rowOff>169817</xdr:rowOff>
    </xdr:to>
    <xdr:cxnSp macro="">
      <xdr:nvCxnSpPr>
        <xdr:cNvPr id="97" name="直線コネクタ 96"/>
        <xdr:cNvCxnSpPr/>
      </xdr:nvCxnSpPr>
      <xdr:spPr>
        <a:xfrm>
          <a:off x="2019300" y="97579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32130</xdr:rowOff>
    </xdr:from>
    <xdr:ext cx="405111" cy="259045"/>
    <xdr:sp macro="" textlink="">
      <xdr:nvSpPr>
        <xdr:cNvPr id="98" name="n_1aveValue【体育館・プール】&#10;有形固定資産減価償却率"/>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99" name="n_2aveValue【体育館・プール】&#10;有形固定資産減価償却率"/>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100" name="n_3aveValue【体育館・プール】&#10;有形固定資産減価償却率"/>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41201</xdr:rowOff>
    </xdr:from>
    <xdr:ext cx="405111" cy="259045"/>
    <xdr:sp macro="" textlink="">
      <xdr:nvSpPr>
        <xdr:cNvPr id="101" name="n_4aveValue【体育館・プール】&#10;有形固定資産減価償却率"/>
        <xdr:cNvSpPr txBox="1"/>
      </xdr:nvSpPr>
      <xdr:spPr>
        <a:xfrm>
          <a:off x="927744"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380</xdr:rowOff>
    </xdr:from>
    <xdr:ext cx="405111" cy="259045"/>
    <xdr:sp macro="" textlink="">
      <xdr:nvSpPr>
        <xdr:cNvPr id="102" name="n_1mainValue【体育館・プール】&#10;有形固定資産減価償却率"/>
        <xdr:cNvSpPr txBox="1"/>
      </xdr:nvSpPr>
      <xdr:spPr>
        <a:xfrm>
          <a:off x="35820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65694</xdr:rowOff>
    </xdr:from>
    <xdr:ext cx="405111" cy="259045"/>
    <xdr:sp macro="" textlink="">
      <xdr:nvSpPr>
        <xdr:cNvPr id="103" name="n_2mainValue【体育館・プール】&#10;有形固定資産減価償却率"/>
        <xdr:cNvSpPr txBox="1"/>
      </xdr:nvSpPr>
      <xdr:spPr>
        <a:xfrm>
          <a:off x="2705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52631</xdr:rowOff>
    </xdr:from>
    <xdr:ext cx="405111" cy="259045"/>
    <xdr:sp macro="" textlink="">
      <xdr:nvSpPr>
        <xdr:cNvPr id="104" name="n_3mainValue【体育館・プール】&#10;有形固定資産減価償却率"/>
        <xdr:cNvSpPr txBox="1"/>
      </xdr:nvSpPr>
      <xdr:spPr>
        <a:xfrm>
          <a:off x="1816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28" name="直線コネクタ 127"/>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9"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0" name="直線コネクタ 129"/>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1"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2" name="直線コネクタ 131"/>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3"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4" name="フローチャート: 判断 133"/>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145796</xdr:rowOff>
    </xdr:from>
    <xdr:to>
      <xdr:col>50</xdr:col>
      <xdr:colOff>165100</xdr:colOff>
      <xdr:row>63</xdr:row>
      <xdr:rowOff>75946</xdr:rowOff>
    </xdr:to>
    <xdr:sp macro="" textlink="">
      <xdr:nvSpPr>
        <xdr:cNvPr id="135" name="フローチャート: 判断 134"/>
        <xdr:cNvSpPr/>
      </xdr:nvSpPr>
      <xdr:spPr>
        <a:xfrm>
          <a:off x="9588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161417</xdr:rowOff>
    </xdr:from>
    <xdr:to>
      <xdr:col>46</xdr:col>
      <xdr:colOff>38100</xdr:colOff>
      <xdr:row>63</xdr:row>
      <xdr:rowOff>91567</xdr:rowOff>
    </xdr:to>
    <xdr:sp macro="" textlink="">
      <xdr:nvSpPr>
        <xdr:cNvPr id="136" name="フローチャート: 判断 135"/>
        <xdr:cNvSpPr/>
      </xdr:nvSpPr>
      <xdr:spPr>
        <a:xfrm>
          <a:off x="8699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166370</xdr:rowOff>
    </xdr:from>
    <xdr:to>
      <xdr:col>41</xdr:col>
      <xdr:colOff>101600</xdr:colOff>
      <xdr:row>63</xdr:row>
      <xdr:rowOff>96520</xdr:rowOff>
    </xdr:to>
    <xdr:sp macro="" textlink="">
      <xdr:nvSpPr>
        <xdr:cNvPr id="137" name="フローチャート: 判断 136"/>
        <xdr:cNvSpPr/>
      </xdr:nvSpPr>
      <xdr:spPr>
        <a:xfrm>
          <a:off x="7810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103886</xdr:rowOff>
    </xdr:from>
    <xdr:to>
      <xdr:col>36</xdr:col>
      <xdr:colOff>165100</xdr:colOff>
      <xdr:row>63</xdr:row>
      <xdr:rowOff>34036</xdr:rowOff>
    </xdr:to>
    <xdr:sp macro="" textlink="">
      <xdr:nvSpPr>
        <xdr:cNvPr id="138" name="フローチャート: 判断 137"/>
        <xdr:cNvSpPr/>
      </xdr:nvSpPr>
      <xdr:spPr>
        <a:xfrm>
          <a:off x="6921500" y="107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69215</xdr:rowOff>
    </xdr:from>
    <xdr:to>
      <xdr:col>55</xdr:col>
      <xdr:colOff>50800</xdr:colOff>
      <xdr:row>61</xdr:row>
      <xdr:rowOff>170815</xdr:rowOff>
    </xdr:to>
    <xdr:sp macro="" textlink="">
      <xdr:nvSpPr>
        <xdr:cNvPr id="144" name="楕円 143"/>
        <xdr:cNvSpPr/>
      </xdr:nvSpPr>
      <xdr:spPr>
        <a:xfrm>
          <a:off x="10426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92092</xdr:rowOff>
    </xdr:from>
    <xdr:ext cx="469744" cy="259045"/>
    <xdr:sp macro="" textlink="">
      <xdr:nvSpPr>
        <xdr:cNvPr id="145" name="【体育館・プール】&#10;一人当たり面積該当値テキスト"/>
        <xdr:cNvSpPr txBox="1"/>
      </xdr:nvSpPr>
      <xdr:spPr>
        <a:xfrm>
          <a:off x="10515600" y="103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146" name="楕円 145"/>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120015</xdr:rowOff>
    </xdr:from>
    <xdr:to>
      <xdr:col>55</xdr:col>
      <xdr:colOff>0</xdr:colOff>
      <xdr:row>61</xdr:row>
      <xdr:rowOff>133350</xdr:rowOff>
    </xdr:to>
    <xdr:cxnSp macro="">
      <xdr:nvCxnSpPr>
        <xdr:cNvPr id="147" name="直線コネクタ 146"/>
        <xdr:cNvCxnSpPr/>
      </xdr:nvCxnSpPr>
      <xdr:spPr>
        <a:xfrm flipV="1">
          <a:off x="9639300" y="105784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29972</xdr:rowOff>
    </xdr:from>
    <xdr:to>
      <xdr:col>46</xdr:col>
      <xdr:colOff>38100</xdr:colOff>
      <xdr:row>61</xdr:row>
      <xdr:rowOff>131572</xdr:rowOff>
    </xdr:to>
    <xdr:sp macro="" textlink="">
      <xdr:nvSpPr>
        <xdr:cNvPr id="148" name="楕円 147"/>
        <xdr:cNvSpPr/>
      </xdr:nvSpPr>
      <xdr:spPr>
        <a:xfrm>
          <a:off x="86995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80772</xdr:rowOff>
    </xdr:from>
    <xdr:to>
      <xdr:col>50</xdr:col>
      <xdr:colOff>114300</xdr:colOff>
      <xdr:row>61</xdr:row>
      <xdr:rowOff>133350</xdr:rowOff>
    </xdr:to>
    <xdr:cxnSp macro="">
      <xdr:nvCxnSpPr>
        <xdr:cNvPr id="149" name="直線コネクタ 148"/>
        <xdr:cNvCxnSpPr/>
      </xdr:nvCxnSpPr>
      <xdr:spPr>
        <a:xfrm>
          <a:off x="8750300" y="10539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77978</xdr:rowOff>
    </xdr:from>
    <xdr:to>
      <xdr:col>41</xdr:col>
      <xdr:colOff>101600</xdr:colOff>
      <xdr:row>62</xdr:row>
      <xdr:rowOff>8128</xdr:rowOff>
    </xdr:to>
    <xdr:sp macro="" textlink="">
      <xdr:nvSpPr>
        <xdr:cNvPr id="150" name="楕円 149"/>
        <xdr:cNvSpPr/>
      </xdr:nvSpPr>
      <xdr:spPr>
        <a:xfrm>
          <a:off x="7810500" y="105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80772</xdr:rowOff>
    </xdr:from>
    <xdr:to>
      <xdr:col>45</xdr:col>
      <xdr:colOff>177800</xdr:colOff>
      <xdr:row>61</xdr:row>
      <xdr:rowOff>128778</xdr:rowOff>
    </xdr:to>
    <xdr:cxnSp macro="">
      <xdr:nvCxnSpPr>
        <xdr:cNvPr id="151" name="直線コネクタ 150"/>
        <xdr:cNvCxnSpPr/>
      </xdr:nvCxnSpPr>
      <xdr:spPr>
        <a:xfrm flipV="1">
          <a:off x="7861300" y="105392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67073</xdr:rowOff>
    </xdr:from>
    <xdr:ext cx="469744" cy="259045"/>
    <xdr:sp macro="" textlink="">
      <xdr:nvSpPr>
        <xdr:cNvPr id="152" name="n_1ave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82694</xdr:rowOff>
    </xdr:from>
    <xdr:ext cx="469744" cy="259045"/>
    <xdr:sp macro="" textlink="">
      <xdr:nvSpPr>
        <xdr:cNvPr id="153" name="n_2aveValue【体育館・プール】&#10;一人当たり面積"/>
        <xdr:cNvSpPr txBox="1"/>
      </xdr:nvSpPr>
      <xdr:spPr>
        <a:xfrm>
          <a:off x="8515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87647</xdr:rowOff>
    </xdr:from>
    <xdr:ext cx="469744" cy="259045"/>
    <xdr:sp macro="" textlink="">
      <xdr:nvSpPr>
        <xdr:cNvPr id="154" name="n_3aveValue【体育館・プール】&#10;一人当たり面積"/>
        <xdr:cNvSpPr txBox="1"/>
      </xdr:nvSpPr>
      <xdr:spPr>
        <a:xfrm>
          <a:off x="7626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50563</xdr:rowOff>
    </xdr:from>
    <xdr:ext cx="469744" cy="259045"/>
    <xdr:sp macro="" textlink="">
      <xdr:nvSpPr>
        <xdr:cNvPr id="155" name="n_4aveValue【体育館・プール】&#10;一人当たり面積"/>
        <xdr:cNvSpPr txBox="1"/>
      </xdr:nvSpPr>
      <xdr:spPr>
        <a:xfrm>
          <a:off x="6737427" y="105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156" name="n_1main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148099</xdr:rowOff>
    </xdr:from>
    <xdr:ext cx="469744" cy="259045"/>
    <xdr:sp macro="" textlink="">
      <xdr:nvSpPr>
        <xdr:cNvPr id="157" name="n_2mainValue【体育館・プール】&#10;一人当たり面積"/>
        <xdr:cNvSpPr txBox="1"/>
      </xdr:nvSpPr>
      <xdr:spPr>
        <a:xfrm>
          <a:off x="8515427"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24655</xdr:rowOff>
    </xdr:from>
    <xdr:ext cx="469744" cy="259045"/>
    <xdr:sp macro="" textlink="">
      <xdr:nvSpPr>
        <xdr:cNvPr id="158" name="n_3mainValue【体育館・プール】&#10;一人当たり面積"/>
        <xdr:cNvSpPr txBox="1"/>
      </xdr:nvSpPr>
      <xdr:spPr>
        <a:xfrm>
          <a:off x="76264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1" name="テキスト ボックス 1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1" name="テキスト ボックス 1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84" name="直線コネクタ 183"/>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6" name="直線コネクタ 1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87"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88" name="直線コネクタ 187"/>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89" name="【福祉施設】&#10;有形固定資産減価償却率平均値テキスト"/>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0" name="フローチャート: 判断 189"/>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191" name="フローチャート: 判断 190"/>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67311</xdr:rowOff>
    </xdr:from>
    <xdr:to>
      <xdr:col>15</xdr:col>
      <xdr:colOff>101600</xdr:colOff>
      <xdr:row>82</xdr:row>
      <xdr:rowOff>168911</xdr:rowOff>
    </xdr:to>
    <xdr:sp macro="" textlink="">
      <xdr:nvSpPr>
        <xdr:cNvPr id="192" name="フローチャート: 判断 191"/>
        <xdr:cNvSpPr/>
      </xdr:nvSpPr>
      <xdr:spPr>
        <a:xfrm>
          <a:off x="2857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193" name="フローチャート: 判断 192"/>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24856</xdr:rowOff>
    </xdr:from>
    <xdr:to>
      <xdr:col>6</xdr:col>
      <xdr:colOff>38100</xdr:colOff>
      <xdr:row>82</xdr:row>
      <xdr:rowOff>126456</xdr:rowOff>
    </xdr:to>
    <xdr:sp macro="" textlink="">
      <xdr:nvSpPr>
        <xdr:cNvPr id="194" name="フローチャート: 判断 193"/>
        <xdr:cNvSpPr/>
      </xdr:nvSpPr>
      <xdr:spPr>
        <a:xfrm>
          <a:off x="1079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00" name="楕円 199"/>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01" name="【福祉施設】&#10;有形固定資産減価償却率該当値テキスト"/>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24856</xdr:rowOff>
    </xdr:from>
    <xdr:to>
      <xdr:col>20</xdr:col>
      <xdr:colOff>38100</xdr:colOff>
      <xdr:row>84</xdr:row>
      <xdr:rowOff>126456</xdr:rowOff>
    </xdr:to>
    <xdr:sp macro="" textlink="">
      <xdr:nvSpPr>
        <xdr:cNvPr id="202" name="楕円 201"/>
        <xdr:cNvSpPr/>
      </xdr:nvSpPr>
      <xdr:spPr>
        <a:xfrm>
          <a:off x="3746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139337</xdr:rowOff>
    </xdr:from>
    <xdr:to>
      <xdr:col>24</xdr:col>
      <xdr:colOff>63500</xdr:colOff>
      <xdr:row>84</xdr:row>
      <xdr:rowOff>75656</xdr:rowOff>
    </xdr:to>
    <xdr:cxnSp macro="">
      <xdr:nvCxnSpPr>
        <xdr:cNvPr id="203" name="直線コネクタ 202"/>
        <xdr:cNvCxnSpPr/>
      </xdr:nvCxnSpPr>
      <xdr:spPr>
        <a:xfrm flipV="1">
          <a:off x="3797300" y="13855337"/>
          <a:ext cx="8382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57513</xdr:rowOff>
    </xdr:from>
    <xdr:to>
      <xdr:col>15</xdr:col>
      <xdr:colOff>101600</xdr:colOff>
      <xdr:row>84</xdr:row>
      <xdr:rowOff>159113</xdr:rowOff>
    </xdr:to>
    <xdr:sp macro="" textlink="">
      <xdr:nvSpPr>
        <xdr:cNvPr id="204" name="楕円 203"/>
        <xdr:cNvSpPr/>
      </xdr:nvSpPr>
      <xdr:spPr>
        <a:xfrm>
          <a:off x="2857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75656</xdr:rowOff>
    </xdr:from>
    <xdr:to>
      <xdr:col>19</xdr:col>
      <xdr:colOff>177800</xdr:colOff>
      <xdr:row>84</xdr:row>
      <xdr:rowOff>108313</xdr:rowOff>
    </xdr:to>
    <xdr:cxnSp macro="">
      <xdr:nvCxnSpPr>
        <xdr:cNvPr id="205" name="直線コネクタ 204"/>
        <xdr:cNvCxnSpPr/>
      </xdr:nvCxnSpPr>
      <xdr:spPr>
        <a:xfrm flipV="1">
          <a:off x="2908300" y="1447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96701</xdr:rowOff>
    </xdr:from>
    <xdr:to>
      <xdr:col>10</xdr:col>
      <xdr:colOff>165100</xdr:colOff>
      <xdr:row>87</xdr:row>
      <xdr:rowOff>26851</xdr:rowOff>
    </xdr:to>
    <xdr:sp macro="" textlink="">
      <xdr:nvSpPr>
        <xdr:cNvPr id="206" name="楕円 205"/>
        <xdr:cNvSpPr/>
      </xdr:nvSpPr>
      <xdr:spPr>
        <a:xfrm>
          <a:off x="1968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108313</xdr:rowOff>
    </xdr:from>
    <xdr:to>
      <xdr:col>15</xdr:col>
      <xdr:colOff>50800</xdr:colOff>
      <xdr:row>86</xdr:row>
      <xdr:rowOff>147501</xdr:rowOff>
    </xdr:to>
    <xdr:cxnSp macro="">
      <xdr:nvCxnSpPr>
        <xdr:cNvPr id="207" name="直線コネクタ 206"/>
        <xdr:cNvCxnSpPr/>
      </xdr:nvCxnSpPr>
      <xdr:spPr>
        <a:xfrm flipV="1">
          <a:off x="2019300" y="14510113"/>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208" name="n_1aveValue【福祉施設】&#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209" name="n_2aveValue【福祉施設】&#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210" name="n_3aveValue【福祉施設】&#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211" name="n_4aveValue【福祉施設】&#10;有形固定資産減価償却率"/>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117583</xdr:rowOff>
    </xdr:from>
    <xdr:ext cx="405111" cy="259045"/>
    <xdr:sp macro="" textlink="">
      <xdr:nvSpPr>
        <xdr:cNvPr id="212" name="n_1mainValue【福祉施設】&#10;有形固定資産減価償却率"/>
        <xdr:cNvSpPr txBox="1"/>
      </xdr:nvSpPr>
      <xdr:spPr>
        <a:xfrm>
          <a:off x="3582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150240</xdr:rowOff>
    </xdr:from>
    <xdr:ext cx="405111" cy="259045"/>
    <xdr:sp macro="" textlink="">
      <xdr:nvSpPr>
        <xdr:cNvPr id="213" name="n_2mainValue【福祉施設】&#10;有形固定資産減価償却率"/>
        <xdr:cNvSpPr txBox="1"/>
      </xdr:nvSpPr>
      <xdr:spPr>
        <a:xfrm>
          <a:off x="2705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17978</xdr:rowOff>
    </xdr:from>
    <xdr:ext cx="405111" cy="259045"/>
    <xdr:sp macro="" textlink="">
      <xdr:nvSpPr>
        <xdr:cNvPr id="214" name="n_3mainValue【福祉施設】&#10;有形固定資産減価償却率"/>
        <xdr:cNvSpPr txBox="1"/>
      </xdr:nvSpPr>
      <xdr:spPr>
        <a:xfrm>
          <a:off x="1816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5" name="直線コネクタ 2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6" name="テキスト ボックス 2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7" name="直線コネクタ 2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8" name="テキスト ボックス 2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9" name="直線コネクタ 2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0" name="テキスト ボックス 2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1" name="直線コネクタ 2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2" name="テキスト ボックス 2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36" name="直線コネクタ 235"/>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37"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38" name="直線コネクタ 237"/>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39"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0" name="直線コネクタ 239"/>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41" name="【福祉施設】&#10;一人当たり面積平均値テキスト"/>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42" name="フローチャート: 判断 241"/>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65252</xdr:rowOff>
    </xdr:from>
    <xdr:to>
      <xdr:col>50</xdr:col>
      <xdr:colOff>165100</xdr:colOff>
      <xdr:row>85</xdr:row>
      <xdr:rowOff>166852</xdr:rowOff>
    </xdr:to>
    <xdr:sp macro="" textlink="">
      <xdr:nvSpPr>
        <xdr:cNvPr id="243" name="フローチャート: 判断 242"/>
        <xdr:cNvSpPr/>
      </xdr:nvSpPr>
      <xdr:spPr>
        <a:xfrm>
          <a:off x="9588500" y="1463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70968</xdr:rowOff>
    </xdr:from>
    <xdr:to>
      <xdr:col>46</xdr:col>
      <xdr:colOff>38100</xdr:colOff>
      <xdr:row>86</xdr:row>
      <xdr:rowOff>1118</xdr:rowOff>
    </xdr:to>
    <xdr:sp macro="" textlink="">
      <xdr:nvSpPr>
        <xdr:cNvPr id="244" name="フローチャート: 判断 243"/>
        <xdr:cNvSpPr/>
      </xdr:nvSpPr>
      <xdr:spPr>
        <a:xfrm>
          <a:off x="8699500" y="1464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77826</xdr:rowOff>
    </xdr:from>
    <xdr:to>
      <xdr:col>41</xdr:col>
      <xdr:colOff>101600</xdr:colOff>
      <xdr:row>86</xdr:row>
      <xdr:rowOff>7976</xdr:rowOff>
    </xdr:to>
    <xdr:sp macro="" textlink="">
      <xdr:nvSpPr>
        <xdr:cNvPr id="245" name="フローチャート: 判断 244"/>
        <xdr:cNvSpPr/>
      </xdr:nvSpPr>
      <xdr:spPr>
        <a:xfrm>
          <a:off x="7810500" y="1465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61595</xdr:rowOff>
    </xdr:from>
    <xdr:to>
      <xdr:col>36</xdr:col>
      <xdr:colOff>165100</xdr:colOff>
      <xdr:row>85</xdr:row>
      <xdr:rowOff>163195</xdr:rowOff>
    </xdr:to>
    <xdr:sp macro="" textlink="">
      <xdr:nvSpPr>
        <xdr:cNvPr id="246" name="フローチャート: 判断 245"/>
        <xdr:cNvSpPr/>
      </xdr:nvSpPr>
      <xdr:spPr>
        <a:xfrm>
          <a:off x="6921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252" name="楕円 251"/>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133621</xdr:rowOff>
    </xdr:from>
    <xdr:ext cx="469744" cy="259045"/>
    <xdr:sp macro="" textlink="">
      <xdr:nvSpPr>
        <xdr:cNvPr id="253" name="【福祉施設】&#10;一人当たり面積該当値テキスト"/>
        <xdr:cNvSpPr txBox="1"/>
      </xdr:nvSpPr>
      <xdr:spPr>
        <a:xfrm>
          <a:off x="10515600" y="1436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254" name="楕円 253"/>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159258</xdr:rowOff>
    </xdr:from>
    <xdr:to>
      <xdr:col>55</xdr:col>
      <xdr:colOff>0</xdr:colOff>
      <xdr:row>84</xdr:row>
      <xdr:rowOff>161544</xdr:rowOff>
    </xdr:to>
    <xdr:cxnSp macro="">
      <xdr:nvCxnSpPr>
        <xdr:cNvPr id="255" name="直線コネクタ 254"/>
        <xdr:cNvCxnSpPr/>
      </xdr:nvCxnSpPr>
      <xdr:spPr>
        <a:xfrm>
          <a:off x="9639300" y="14561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113945</xdr:rowOff>
    </xdr:from>
    <xdr:to>
      <xdr:col>46</xdr:col>
      <xdr:colOff>38100</xdr:colOff>
      <xdr:row>85</xdr:row>
      <xdr:rowOff>44095</xdr:rowOff>
    </xdr:to>
    <xdr:sp macro="" textlink="">
      <xdr:nvSpPr>
        <xdr:cNvPr id="256" name="楕円 255"/>
        <xdr:cNvSpPr/>
      </xdr:nvSpPr>
      <xdr:spPr>
        <a:xfrm>
          <a:off x="8699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159258</xdr:rowOff>
    </xdr:from>
    <xdr:to>
      <xdr:col>50</xdr:col>
      <xdr:colOff>114300</xdr:colOff>
      <xdr:row>84</xdr:row>
      <xdr:rowOff>164745</xdr:rowOff>
    </xdr:to>
    <xdr:cxnSp macro="">
      <xdr:nvCxnSpPr>
        <xdr:cNvPr id="257" name="直線コネクタ 256"/>
        <xdr:cNvCxnSpPr/>
      </xdr:nvCxnSpPr>
      <xdr:spPr>
        <a:xfrm flipV="1">
          <a:off x="8750300" y="145610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111430</xdr:rowOff>
    </xdr:from>
    <xdr:to>
      <xdr:col>41</xdr:col>
      <xdr:colOff>101600</xdr:colOff>
      <xdr:row>86</xdr:row>
      <xdr:rowOff>41580</xdr:rowOff>
    </xdr:to>
    <xdr:sp macro="" textlink="">
      <xdr:nvSpPr>
        <xdr:cNvPr id="258" name="楕円 257"/>
        <xdr:cNvSpPr/>
      </xdr:nvSpPr>
      <xdr:spPr>
        <a:xfrm>
          <a:off x="7810500" y="14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164745</xdr:rowOff>
    </xdr:from>
    <xdr:to>
      <xdr:col>45</xdr:col>
      <xdr:colOff>177800</xdr:colOff>
      <xdr:row>85</xdr:row>
      <xdr:rowOff>162230</xdr:rowOff>
    </xdr:to>
    <xdr:cxnSp macro="">
      <xdr:nvCxnSpPr>
        <xdr:cNvPr id="259" name="直線コネクタ 258"/>
        <xdr:cNvCxnSpPr/>
      </xdr:nvCxnSpPr>
      <xdr:spPr>
        <a:xfrm flipV="1">
          <a:off x="7861300" y="14566545"/>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157979</xdr:rowOff>
    </xdr:from>
    <xdr:ext cx="469744" cy="259045"/>
    <xdr:sp macro="" textlink="">
      <xdr:nvSpPr>
        <xdr:cNvPr id="260" name="n_1aveValue【福祉施設】&#10;一人当たり面積"/>
        <xdr:cNvSpPr txBox="1"/>
      </xdr:nvSpPr>
      <xdr:spPr>
        <a:xfrm>
          <a:off x="93917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163695</xdr:rowOff>
    </xdr:from>
    <xdr:ext cx="469744" cy="259045"/>
    <xdr:sp macro="" textlink="">
      <xdr:nvSpPr>
        <xdr:cNvPr id="261" name="n_2aveValue【福祉施設】&#10;一人当たり面積"/>
        <xdr:cNvSpPr txBox="1"/>
      </xdr:nvSpPr>
      <xdr:spPr>
        <a:xfrm>
          <a:off x="8515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24503</xdr:rowOff>
    </xdr:from>
    <xdr:ext cx="469744" cy="259045"/>
    <xdr:sp macro="" textlink="">
      <xdr:nvSpPr>
        <xdr:cNvPr id="262" name="n_3aveValue【福祉施設】&#10;一人当たり面積"/>
        <xdr:cNvSpPr txBox="1"/>
      </xdr:nvSpPr>
      <xdr:spPr>
        <a:xfrm>
          <a:off x="7626427" y="144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8272</xdr:rowOff>
    </xdr:from>
    <xdr:ext cx="469744" cy="259045"/>
    <xdr:sp macro="" textlink="">
      <xdr:nvSpPr>
        <xdr:cNvPr id="263" name="n_4aveValue【福祉施設】&#10;一人当たり面積"/>
        <xdr:cNvSpPr txBox="1"/>
      </xdr:nvSpPr>
      <xdr:spPr>
        <a:xfrm>
          <a:off x="6737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55135</xdr:rowOff>
    </xdr:from>
    <xdr:ext cx="469744" cy="259045"/>
    <xdr:sp macro="" textlink="">
      <xdr:nvSpPr>
        <xdr:cNvPr id="264" name="n_1mainValue【福祉施設】&#10;一人当たり面積"/>
        <xdr:cNvSpPr txBox="1"/>
      </xdr:nvSpPr>
      <xdr:spPr>
        <a:xfrm>
          <a:off x="93917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60622</xdr:rowOff>
    </xdr:from>
    <xdr:ext cx="469744" cy="259045"/>
    <xdr:sp macro="" textlink="">
      <xdr:nvSpPr>
        <xdr:cNvPr id="265" name="n_2mainValue【福祉施設】&#10;一人当たり面積"/>
        <xdr:cNvSpPr txBox="1"/>
      </xdr:nvSpPr>
      <xdr:spPr>
        <a:xfrm>
          <a:off x="8515427" y="142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32707</xdr:rowOff>
    </xdr:from>
    <xdr:ext cx="469744" cy="259045"/>
    <xdr:sp macro="" textlink="">
      <xdr:nvSpPr>
        <xdr:cNvPr id="266" name="n_3mainValue【福祉施設】&#10;一人当たり面積"/>
        <xdr:cNvSpPr txBox="1"/>
      </xdr:nvSpPr>
      <xdr:spPr>
        <a:xfrm>
          <a:off x="7626427" y="147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5" name="テキスト ボックス 3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6" name="直線コネクタ 3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7" name="テキスト ボックス 3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8" name="直線コネクタ 3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9" name="テキスト ボックス 3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0" name="直線コネクタ 3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1" name="テキスト ボックス 3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2" name="直線コネクタ 3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3" name="テキスト ボックス 3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4" name="直線コネクタ 3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5" name="テキスト ボックス 3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6" name="直線コネクタ 3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7" name="テキスト ボックス 3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40" name="直線コネクタ 339"/>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2" name="直線コネクタ 3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43"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44" name="直線コネクタ 343"/>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345" name="【消防施設】&#10;有形固定資産減価償却率平均値テキスト"/>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46" name="フローチャート: 判断 345"/>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95069</xdr:rowOff>
    </xdr:from>
    <xdr:to>
      <xdr:col>81</xdr:col>
      <xdr:colOff>101600</xdr:colOff>
      <xdr:row>84</xdr:row>
      <xdr:rowOff>25219</xdr:rowOff>
    </xdr:to>
    <xdr:sp macro="" textlink="">
      <xdr:nvSpPr>
        <xdr:cNvPr id="347" name="フローチャート: 判断 346"/>
        <xdr:cNvSpPr/>
      </xdr:nvSpPr>
      <xdr:spPr>
        <a:xfrm>
          <a:off x="154305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160382</xdr:rowOff>
    </xdr:from>
    <xdr:to>
      <xdr:col>76</xdr:col>
      <xdr:colOff>165100</xdr:colOff>
      <xdr:row>83</xdr:row>
      <xdr:rowOff>90532</xdr:rowOff>
    </xdr:to>
    <xdr:sp macro="" textlink="">
      <xdr:nvSpPr>
        <xdr:cNvPr id="348" name="フローチャート: 判断 347"/>
        <xdr:cNvSpPr/>
      </xdr:nvSpPr>
      <xdr:spPr>
        <a:xfrm>
          <a:off x="14541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349" name="フローチャート: 判断 348"/>
        <xdr:cNvSpPr/>
      </xdr:nvSpPr>
      <xdr:spPr>
        <a:xfrm>
          <a:off x="13652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47716</xdr:rowOff>
    </xdr:from>
    <xdr:to>
      <xdr:col>67</xdr:col>
      <xdr:colOff>101600</xdr:colOff>
      <xdr:row>82</xdr:row>
      <xdr:rowOff>149316</xdr:rowOff>
    </xdr:to>
    <xdr:sp macro="" textlink="">
      <xdr:nvSpPr>
        <xdr:cNvPr id="350" name="フローチャート: 判断 349"/>
        <xdr:cNvSpPr/>
      </xdr:nvSpPr>
      <xdr:spPr>
        <a:xfrm>
          <a:off x="12763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356" name="楕円 355"/>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11809</xdr:rowOff>
    </xdr:from>
    <xdr:ext cx="405111" cy="259045"/>
    <xdr:sp macro="" textlink="">
      <xdr:nvSpPr>
        <xdr:cNvPr id="357" name="【消防施設】&#10;有形固定資産減価償却率該当値テキスト"/>
        <xdr:cNvSpPr txBox="1"/>
      </xdr:nvSpPr>
      <xdr:spPr>
        <a:xfrm>
          <a:off x="16357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358" name="楕円 357"/>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xdr:rowOff>
    </xdr:from>
    <xdr:to>
      <xdr:col>85</xdr:col>
      <xdr:colOff>127000</xdr:colOff>
      <xdr:row>83</xdr:row>
      <xdr:rowOff>39732</xdr:rowOff>
    </xdr:to>
    <xdr:cxnSp macro="">
      <xdr:nvCxnSpPr>
        <xdr:cNvPr id="359" name="直線コネクタ 358"/>
        <xdr:cNvCxnSpPr/>
      </xdr:nvCxnSpPr>
      <xdr:spPr>
        <a:xfrm>
          <a:off x="15481300" y="142308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95069</xdr:rowOff>
    </xdr:from>
    <xdr:to>
      <xdr:col>76</xdr:col>
      <xdr:colOff>165100</xdr:colOff>
      <xdr:row>83</xdr:row>
      <xdr:rowOff>25219</xdr:rowOff>
    </xdr:to>
    <xdr:sp macro="" textlink="">
      <xdr:nvSpPr>
        <xdr:cNvPr id="360" name="楕円 359"/>
        <xdr:cNvSpPr/>
      </xdr:nvSpPr>
      <xdr:spPr>
        <a:xfrm>
          <a:off x="14541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145869</xdr:rowOff>
    </xdr:from>
    <xdr:to>
      <xdr:col>81</xdr:col>
      <xdr:colOff>50800</xdr:colOff>
      <xdr:row>83</xdr:row>
      <xdr:rowOff>544</xdr:rowOff>
    </xdr:to>
    <xdr:cxnSp macro="">
      <xdr:nvCxnSpPr>
        <xdr:cNvPr id="361" name="直線コネクタ 360"/>
        <xdr:cNvCxnSpPr/>
      </xdr:nvCxnSpPr>
      <xdr:spPr>
        <a:xfrm>
          <a:off x="14592300" y="1420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362" name="楕円 361"/>
        <xdr:cNvSpPr/>
      </xdr:nvSpPr>
      <xdr:spPr>
        <a:xfrm>
          <a:off x="1365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145869</xdr:rowOff>
    </xdr:from>
    <xdr:to>
      <xdr:col>76</xdr:col>
      <xdr:colOff>114300</xdr:colOff>
      <xdr:row>83</xdr:row>
      <xdr:rowOff>56062</xdr:rowOff>
    </xdr:to>
    <xdr:cxnSp macro="">
      <xdr:nvCxnSpPr>
        <xdr:cNvPr id="363" name="直線コネクタ 362"/>
        <xdr:cNvCxnSpPr/>
      </xdr:nvCxnSpPr>
      <xdr:spPr>
        <a:xfrm flipV="1">
          <a:off x="13703300" y="142047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16346</xdr:rowOff>
    </xdr:from>
    <xdr:ext cx="405111" cy="259045"/>
    <xdr:sp macro="" textlink="">
      <xdr:nvSpPr>
        <xdr:cNvPr id="364" name="n_1aveValue【消防施設】&#10;有形固定資産減価償却率"/>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365" name="n_2aveValue【消防施設】&#10;有形固定資産減価償却率"/>
        <xdr:cNvSpPr txBox="1"/>
      </xdr:nvSpPr>
      <xdr:spPr>
        <a:xfrm>
          <a:off x="14389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366" name="n_3aveValue【消防施設】&#10;有形固定資産減価償却率"/>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165843</xdr:rowOff>
    </xdr:from>
    <xdr:ext cx="405111" cy="259045"/>
    <xdr:sp macro="" textlink="">
      <xdr:nvSpPr>
        <xdr:cNvPr id="367" name="n_4aveValue【消防施設】&#10;有形固定資産減価償却率"/>
        <xdr:cNvSpPr txBox="1"/>
      </xdr:nvSpPr>
      <xdr:spPr>
        <a:xfrm>
          <a:off x="12611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67871</xdr:rowOff>
    </xdr:from>
    <xdr:ext cx="405111" cy="259045"/>
    <xdr:sp macro="" textlink="">
      <xdr:nvSpPr>
        <xdr:cNvPr id="368" name="n_1mainValue【消防施設】&#10;有形固定資産減価償却率"/>
        <xdr:cNvSpPr txBox="1"/>
      </xdr:nvSpPr>
      <xdr:spPr>
        <a:xfrm>
          <a:off x="152660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369" name="n_2mainValue【消防施設】&#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123389</xdr:rowOff>
    </xdr:from>
    <xdr:ext cx="405111" cy="259045"/>
    <xdr:sp macro="" textlink="">
      <xdr:nvSpPr>
        <xdr:cNvPr id="370" name="n_3mainValue【消防施設】&#10;有形固定資産減価償却率"/>
        <xdr:cNvSpPr txBox="1"/>
      </xdr:nvSpPr>
      <xdr:spPr>
        <a:xfrm>
          <a:off x="13500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1" name="正方形/長方形 3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8" name="正方形/長方形 3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9" name="テキスト ボックス 3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0" name="直線コネクタ 3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1" name="直線コネクタ 3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2" name="テキスト ボックス 3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3" name="直線コネクタ 3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4" name="テキスト ボックス 3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5" name="直線コネクタ 3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6" name="テキスト ボックス 3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7" name="直線コネクタ 3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8" name="テキスト ボックス 3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9" name="直線コネクタ 3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0" name="テキスト ボックス 3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1" name="直線コネクタ 3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2" name="テキスト ボックス 3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394" name="直線コネクタ 393"/>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96" name="直線コネクタ 3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397"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398" name="直線コネクタ 397"/>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399" name="【消防施設】&#10;一人当たり面積平均値テキスト"/>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400" name="フローチャート: 判断 399"/>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92075</xdr:rowOff>
    </xdr:from>
    <xdr:to>
      <xdr:col>112</xdr:col>
      <xdr:colOff>38100</xdr:colOff>
      <xdr:row>84</xdr:row>
      <xdr:rowOff>22225</xdr:rowOff>
    </xdr:to>
    <xdr:sp macro="" textlink="">
      <xdr:nvSpPr>
        <xdr:cNvPr id="401" name="フローチャート: 判断 400"/>
        <xdr:cNvSpPr/>
      </xdr:nvSpPr>
      <xdr:spPr>
        <a:xfrm>
          <a:off x="21272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402" name="フローチャート: 判断 401"/>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403" name="フローチャート: 判断 402"/>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61595</xdr:rowOff>
    </xdr:from>
    <xdr:to>
      <xdr:col>98</xdr:col>
      <xdr:colOff>38100</xdr:colOff>
      <xdr:row>84</xdr:row>
      <xdr:rowOff>163195</xdr:rowOff>
    </xdr:to>
    <xdr:sp macro="" textlink="">
      <xdr:nvSpPr>
        <xdr:cNvPr id="404" name="フローチャート: 判断 403"/>
        <xdr:cNvSpPr/>
      </xdr:nvSpPr>
      <xdr:spPr>
        <a:xfrm>
          <a:off x="18605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5" name="テキスト ボックス 4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6" name="テキスト ボックス 4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7" name="テキスト ボックス 4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8" name="テキスト ボックス 4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9" name="テキスト ボックス 4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50164</xdr:rowOff>
    </xdr:from>
    <xdr:to>
      <xdr:col>116</xdr:col>
      <xdr:colOff>114300</xdr:colOff>
      <xdr:row>84</xdr:row>
      <xdr:rowOff>151764</xdr:rowOff>
    </xdr:to>
    <xdr:sp macro="" textlink="">
      <xdr:nvSpPr>
        <xdr:cNvPr id="410" name="楕円 409"/>
        <xdr:cNvSpPr/>
      </xdr:nvSpPr>
      <xdr:spPr>
        <a:xfrm>
          <a:off x="22110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28591</xdr:rowOff>
    </xdr:from>
    <xdr:ext cx="469744" cy="259045"/>
    <xdr:sp macro="" textlink="">
      <xdr:nvSpPr>
        <xdr:cNvPr id="411" name="【消防施設】&#10;一人当たり面積該当値テキスト"/>
        <xdr:cNvSpPr txBox="1"/>
      </xdr:nvSpPr>
      <xdr:spPr>
        <a:xfrm>
          <a:off x="22199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84455</xdr:rowOff>
    </xdr:from>
    <xdr:to>
      <xdr:col>112</xdr:col>
      <xdr:colOff>38100</xdr:colOff>
      <xdr:row>85</xdr:row>
      <xdr:rowOff>14605</xdr:rowOff>
    </xdr:to>
    <xdr:sp macro="" textlink="">
      <xdr:nvSpPr>
        <xdr:cNvPr id="412" name="楕円 411"/>
        <xdr:cNvSpPr/>
      </xdr:nvSpPr>
      <xdr:spPr>
        <a:xfrm>
          <a:off x="2127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100964</xdr:rowOff>
    </xdr:from>
    <xdr:to>
      <xdr:col>116</xdr:col>
      <xdr:colOff>63500</xdr:colOff>
      <xdr:row>84</xdr:row>
      <xdr:rowOff>135255</xdr:rowOff>
    </xdr:to>
    <xdr:cxnSp macro="">
      <xdr:nvCxnSpPr>
        <xdr:cNvPr id="413" name="直線コネクタ 412"/>
        <xdr:cNvCxnSpPr/>
      </xdr:nvCxnSpPr>
      <xdr:spPr>
        <a:xfrm flipV="1">
          <a:off x="21323300" y="145027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73025</xdr:rowOff>
    </xdr:from>
    <xdr:to>
      <xdr:col>107</xdr:col>
      <xdr:colOff>101600</xdr:colOff>
      <xdr:row>85</xdr:row>
      <xdr:rowOff>3175</xdr:rowOff>
    </xdr:to>
    <xdr:sp macro="" textlink="">
      <xdr:nvSpPr>
        <xdr:cNvPr id="414" name="楕円 413"/>
        <xdr:cNvSpPr/>
      </xdr:nvSpPr>
      <xdr:spPr>
        <a:xfrm>
          <a:off x="20383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123825</xdr:rowOff>
    </xdr:from>
    <xdr:to>
      <xdr:col>111</xdr:col>
      <xdr:colOff>177800</xdr:colOff>
      <xdr:row>84</xdr:row>
      <xdr:rowOff>135255</xdr:rowOff>
    </xdr:to>
    <xdr:cxnSp macro="">
      <xdr:nvCxnSpPr>
        <xdr:cNvPr id="415" name="直線コネクタ 414"/>
        <xdr:cNvCxnSpPr/>
      </xdr:nvCxnSpPr>
      <xdr:spPr>
        <a:xfrm>
          <a:off x="20434300" y="14525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416" name="楕円 415"/>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123825</xdr:rowOff>
    </xdr:from>
    <xdr:to>
      <xdr:col>107</xdr:col>
      <xdr:colOff>50800</xdr:colOff>
      <xdr:row>85</xdr:row>
      <xdr:rowOff>0</xdr:rowOff>
    </xdr:to>
    <xdr:cxnSp macro="">
      <xdr:nvCxnSpPr>
        <xdr:cNvPr id="417" name="直線コネクタ 416"/>
        <xdr:cNvCxnSpPr/>
      </xdr:nvCxnSpPr>
      <xdr:spPr>
        <a:xfrm flipV="1">
          <a:off x="19545300" y="14525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38752</xdr:rowOff>
    </xdr:from>
    <xdr:ext cx="469744" cy="259045"/>
    <xdr:sp macro="" textlink="">
      <xdr:nvSpPr>
        <xdr:cNvPr id="418" name="n_1aveValue【消防施設】&#10;一人当たり面積"/>
        <xdr:cNvSpPr txBox="1"/>
      </xdr:nvSpPr>
      <xdr:spPr>
        <a:xfrm>
          <a:off x="21075727" y="140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419" name="n_2aveValue【消防施設】&#10;一人当たり面積"/>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420" name="n_3aveValue【消防施設】&#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8272</xdr:rowOff>
    </xdr:from>
    <xdr:ext cx="469744" cy="259045"/>
    <xdr:sp macro="" textlink="">
      <xdr:nvSpPr>
        <xdr:cNvPr id="421" name="n_4aveValue【消防施設】&#10;一人当たり面積"/>
        <xdr:cNvSpPr txBox="1"/>
      </xdr:nvSpPr>
      <xdr:spPr>
        <a:xfrm>
          <a:off x="18421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5732</xdr:rowOff>
    </xdr:from>
    <xdr:ext cx="469744" cy="259045"/>
    <xdr:sp macro="" textlink="">
      <xdr:nvSpPr>
        <xdr:cNvPr id="422" name="n_1mainValue【消防施設】&#10;一人当たり面積"/>
        <xdr:cNvSpPr txBox="1"/>
      </xdr:nvSpPr>
      <xdr:spPr>
        <a:xfrm>
          <a:off x="210757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165752</xdr:rowOff>
    </xdr:from>
    <xdr:ext cx="469744" cy="259045"/>
    <xdr:sp macro="" textlink="">
      <xdr:nvSpPr>
        <xdr:cNvPr id="423" name="n_2mainValue【消防施設】&#10;一人当たり面積"/>
        <xdr:cNvSpPr txBox="1"/>
      </xdr:nvSpPr>
      <xdr:spPr>
        <a:xfrm>
          <a:off x="20199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424" name="n_3mainValue【消防施設】&#10;一人当たり面積"/>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6" name="直線コネクタ 4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7" name="テキスト ボックス 4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8" name="直線コネクタ 4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9" name="テキスト ボックス 4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0" name="直線コネクタ 4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1" name="テキスト ボックス 4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2" name="直線コネクタ 4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3" name="テキスト ボックス 4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4" name="直線コネクタ 4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45" name="テキスト ボックス 4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47" name="テキスト ボックス 4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49" name="直線コネクタ 448"/>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50"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51" name="直線コネクタ 45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52"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53" name="直線コネクタ 452"/>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54"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55" name="フローチャート: 判断 45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456" name="フローチャート: 判断 455"/>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457" name="フローチャート: 判断 45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458" name="フローチャート: 判断 457"/>
        <xdr:cNvSpPr/>
      </xdr:nvSpPr>
      <xdr:spPr>
        <a:xfrm>
          <a:off x="13652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27305</xdr:rowOff>
    </xdr:from>
    <xdr:to>
      <xdr:col>67</xdr:col>
      <xdr:colOff>101600</xdr:colOff>
      <xdr:row>103</xdr:row>
      <xdr:rowOff>128905</xdr:rowOff>
    </xdr:to>
    <xdr:sp macro="" textlink="">
      <xdr:nvSpPr>
        <xdr:cNvPr id="459" name="フローチャート: 判断 458"/>
        <xdr:cNvSpPr/>
      </xdr:nvSpPr>
      <xdr:spPr>
        <a:xfrm>
          <a:off x="12763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0" name="テキスト ボックス 4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1" name="テキスト ボックス 4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2" name="テキスト ボックス 4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3" name="テキスト ボックス 4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4" name="テキスト ボックス 4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465" name="楕円 464"/>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66691</xdr:rowOff>
    </xdr:from>
    <xdr:ext cx="405111" cy="259045"/>
    <xdr:sp macro="" textlink="">
      <xdr:nvSpPr>
        <xdr:cNvPr id="466" name="【庁舎】&#10;有形固定資産減価償却率該当値テキスト"/>
        <xdr:cNvSpPr txBox="1"/>
      </xdr:nvSpPr>
      <xdr:spPr>
        <a:xfrm>
          <a:off x="16357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38736</xdr:rowOff>
    </xdr:from>
    <xdr:to>
      <xdr:col>81</xdr:col>
      <xdr:colOff>101600</xdr:colOff>
      <xdr:row>104</xdr:row>
      <xdr:rowOff>140336</xdr:rowOff>
    </xdr:to>
    <xdr:sp macro="" textlink="">
      <xdr:nvSpPr>
        <xdr:cNvPr id="467" name="楕円 466"/>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89536</xdr:rowOff>
    </xdr:from>
    <xdr:to>
      <xdr:col>85</xdr:col>
      <xdr:colOff>127000</xdr:colOff>
      <xdr:row>104</xdr:row>
      <xdr:rowOff>139064</xdr:rowOff>
    </xdr:to>
    <xdr:cxnSp macro="">
      <xdr:nvCxnSpPr>
        <xdr:cNvPr id="468" name="直線コネクタ 467"/>
        <xdr:cNvCxnSpPr/>
      </xdr:nvCxnSpPr>
      <xdr:spPr>
        <a:xfrm>
          <a:off x="15481300" y="179203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469" name="楕円 468"/>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89536</xdr:rowOff>
    </xdr:to>
    <xdr:cxnSp macro="">
      <xdr:nvCxnSpPr>
        <xdr:cNvPr id="470" name="直線コネクタ 469"/>
        <xdr:cNvCxnSpPr/>
      </xdr:nvCxnSpPr>
      <xdr:spPr>
        <a:xfrm>
          <a:off x="14592300" y="178727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471" name="楕円 470"/>
        <xdr:cNvSpPr/>
      </xdr:nvSpPr>
      <xdr:spPr>
        <a:xfrm>
          <a:off x="1365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161925</xdr:rowOff>
    </xdr:from>
    <xdr:to>
      <xdr:col>76</xdr:col>
      <xdr:colOff>114300</xdr:colOff>
      <xdr:row>104</xdr:row>
      <xdr:rowOff>41911</xdr:rowOff>
    </xdr:to>
    <xdr:cxnSp macro="">
      <xdr:nvCxnSpPr>
        <xdr:cNvPr id="472" name="直線コネクタ 471"/>
        <xdr:cNvCxnSpPr/>
      </xdr:nvCxnSpPr>
      <xdr:spPr>
        <a:xfrm>
          <a:off x="13703300" y="178212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57802</xdr:rowOff>
    </xdr:from>
    <xdr:ext cx="405111" cy="259045"/>
    <xdr:sp macro="" textlink="">
      <xdr:nvSpPr>
        <xdr:cNvPr id="473" name="n_1aveValue【庁舎】&#10;有形固定資産減価償却率"/>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474" name="n_2aveValue【庁舎】&#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475" name="n_3aveValue【庁舎】&#10;有形固定資産減価償却率"/>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145432</xdr:rowOff>
    </xdr:from>
    <xdr:ext cx="405111" cy="259045"/>
    <xdr:sp macro="" textlink="">
      <xdr:nvSpPr>
        <xdr:cNvPr id="476" name="n_4aveValue【庁舎】&#10;有形固定資産減価償却率"/>
        <xdr:cNvSpPr txBox="1"/>
      </xdr:nvSpPr>
      <xdr:spPr>
        <a:xfrm>
          <a:off x="12611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131463</xdr:rowOff>
    </xdr:from>
    <xdr:ext cx="405111" cy="259045"/>
    <xdr:sp macro="" textlink="">
      <xdr:nvSpPr>
        <xdr:cNvPr id="477" name="n_1mainValue【庁舎】&#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478" name="n_2main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32402</xdr:rowOff>
    </xdr:from>
    <xdr:ext cx="405111" cy="259045"/>
    <xdr:sp macro="" textlink="">
      <xdr:nvSpPr>
        <xdr:cNvPr id="479" name="n_3mainValue【庁舎】&#10;有形固定資産減価償却率"/>
        <xdr:cNvSpPr txBox="1"/>
      </xdr:nvSpPr>
      <xdr:spPr>
        <a:xfrm>
          <a:off x="13500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0" name="直線コネクタ 4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1" name="テキスト ボックス 4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2" name="直線コネクタ 4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3" name="テキスト ボックス 4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4" name="直線コネクタ 4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5" name="テキスト ボックス 4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6" name="直線コネクタ 4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7" name="テキスト ボックス 4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501" name="直線コネクタ 500"/>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502"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503" name="直線コネクタ 502"/>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04"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05" name="直線コネクタ 504"/>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506"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507" name="フローチャート: 判断 506"/>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119583</xdr:rowOff>
    </xdr:from>
    <xdr:to>
      <xdr:col>112</xdr:col>
      <xdr:colOff>38100</xdr:colOff>
      <xdr:row>107</xdr:row>
      <xdr:rowOff>49733</xdr:rowOff>
    </xdr:to>
    <xdr:sp macro="" textlink="">
      <xdr:nvSpPr>
        <xdr:cNvPr id="508" name="フローチャート: 判断 507"/>
        <xdr:cNvSpPr/>
      </xdr:nvSpPr>
      <xdr:spPr>
        <a:xfrm>
          <a:off x="21272500" y="182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138328</xdr:rowOff>
    </xdr:from>
    <xdr:to>
      <xdr:col>107</xdr:col>
      <xdr:colOff>101600</xdr:colOff>
      <xdr:row>107</xdr:row>
      <xdr:rowOff>68478</xdr:rowOff>
    </xdr:to>
    <xdr:sp macro="" textlink="">
      <xdr:nvSpPr>
        <xdr:cNvPr id="509" name="フローチャート: 判断 508"/>
        <xdr:cNvSpPr/>
      </xdr:nvSpPr>
      <xdr:spPr>
        <a:xfrm>
          <a:off x="20383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510" name="フローチャート: 判断 509"/>
        <xdr:cNvSpPr/>
      </xdr:nvSpPr>
      <xdr:spPr>
        <a:xfrm>
          <a:off x="19494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122326</xdr:rowOff>
    </xdr:from>
    <xdr:to>
      <xdr:col>98</xdr:col>
      <xdr:colOff>38100</xdr:colOff>
      <xdr:row>107</xdr:row>
      <xdr:rowOff>52476</xdr:rowOff>
    </xdr:to>
    <xdr:sp macro="" textlink="">
      <xdr:nvSpPr>
        <xdr:cNvPr id="511" name="フローチャート: 判断 510"/>
        <xdr:cNvSpPr/>
      </xdr:nvSpPr>
      <xdr:spPr>
        <a:xfrm>
          <a:off x="18605500" y="182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38202</xdr:rowOff>
    </xdr:from>
    <xdr:to>
      <xdr:col>116</xdr:col>
      <xdr:colOff>114300</xdr:colOff>
      <xdr:row>106</xdr:row>
      <xdr:rowOff>139802</xdr:rowOff>
    </xdr:to>
    <xdr:sp macro="" textlink="">
      <xdr:nvSpPr>
        <xdr:cNvPr id="517" name="楕円 516"/>
        <xdr:cNvSpPr/>
      </xdr:nvSpPr>
      <xdr:spPr>
        <a:xfrm>
          <a:off x="221107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16629</xdr:rowOff>
    </xdr:from>
    <xdr:ext cx="469744" cy="259045"/>
    <xdr:sp macro="" textlink="">
      <xdr:nvSpPr>
        <xdr:cNvPr id="518" name="【庁舎】&#10;一人当たり面積該当値テキスト"/>
        <xdr:cNvSpPr txBox="1"/>
      </xdr:nvSpPr>
      <xdr:spPr>
        <a:xfrm>
          <a:off x="22199600" y="181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47346</xdr:rowOff>
    </xdr:from>
    <xdr:to>
      <xdr:col>112</xdr:col>
      <xdr:colOff>38100</xdr:colOff>
      <xdr:row>106</xdr:row>
      <xdr:rowOff>148946</xdr:rowOff>
    </xdr:to>
    <xdr:sp macro="" textlink="">
      <xdr:nvSpPr>
        <xdr:cNvPr id="519" name="楕円 518"/>
        <xdr:cNvSpPr/>
      </xdr:nvSpPr>
      <xdr:spPr>
        <a:xfrm>
          <a:off x="21272500" y="182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89002</xdr:rowOff>
    </xdr:from>
    <xdr:to>
      <xdr:col>116</xdr:col>
      <xdr:colOff>63500</xdr:colOff>
      <xdr:row>106</xdr:row>
      <xdr:rowOff>98146</xdr:rowOff>
    </xdr:to>
    <xdr:cxnSp macro="">
      <xdr:nvCxnSpPr>
        <xdr:cNvPr id="520" name="直線コネクタ 519"/>
        <xdr:cNvCxnSpPr/>
      </xdr:nvCxnSpPr>
      <xdr:spPr>
        <a:xfrm flipV="1">
          <a:off x="21323300" y="182627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55575</xdr:rowOff>
    </xdr:from>
    <xdr:to>
      <xdr:col>107</xdr:col>
      <xdr:colOff>101600</xdr:colOff>
      <xdr:row>106</xdr:row>
      <xdr:rowOff>157175</xdr:rowOff>
    </xdr:to>
    <xdr:sp macro="" textlink="">
      <xdr:nvSpPr>
        <xdr:cNvPr id="521" name="楕円 520"/>
        <xdr:cNvSpPr/>
      </xdr:nvSpPr>
      <xdr:spPr>
        <a:xfrm>
          <a:off x="20383500" y="182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98146</xdr:rowOff>
    </xdr:from>
    <xdr:to>
      <xdr:col>111</xdr:col>
      <xdr:colOff>177800</xdr:colOff>
      <xdr:row>106</xdr:row>
      <xdr:rowOff>106375</xdr:rowOff>
    </xdr:to>
    <xdr:cxnSp macro="">
      <xdr:nvCxnSpPr>
        <xdr:cNvPr id="522" name="直線コネクタ 521"/>
        <xdr:cNvCxnSpPr/>
      </xdr:nvCxnSpPr>
      <xdr:spPr>
        <a:xfrm flipV="1">
          <a:off x="20434300" y="1827184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523" name="楕円 522"/>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106375</xdr:rowOff>
    </xdr:from>
    <xdr:to>
      <xdr:col>107</xdr:col>
      <xdr:colOff>50800</xdr:colOff>
      <xdr:row>106</xdr:row>
      <xdr:rowOff>112776</xdr:rowOff>
    </xdr:to>
    <xdr:cxnSp macro="">
      <xdr:nvCxnSpPr>
        <xdr:cNvPr id="524" name="直線コネクタ 523"/>
        <xdr:cNvCxnSpPr/>
      </xdr:nvCxnSpPr>
      <xdr:spPr>
        <a:xfrm flipV="1">
          <a:off x="19545300" y="1828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40860</xdr:rowOff>
    </xdr:from>
    <xdr:ext cx="469744" cy="259045"/>
    <xdr:sp macro="" textlink="">
      <xdr:nvSpPr>
        <xdr:cNvPr id="525" name="n_1aveValue【庁舎】&#10;一人当たり面積"/>
        <xdr:cNvSpPr txBox="1"/>
      </xdr:nvSpPr>
      <xdr:spPr>
        <a:xfrm>
          <a:off x="21075727" y="183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59605</xdr:rowOff>
    </xdr:from>
    <xdr:ext cx="469744" cy="259045"/>
    <xdr:sp macro="" textlink="">
      <xdr:nvSpPr>
        <xdr:cNvPr id="526" name="n_2aveValue【庁舎】&#10;一人当たり面積"/>
        <xdr:cNvSpPr txBox="1"/>
      </xdr:nvSpPr>
      <xdr:spPr>
        <a:xfrm>
          <a:off x="20199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67835</xdr:rowOff>
    </xdr:from>
    <xdr:ext cx="469744" cy="259045"/>
    <xdr:sp macro="" textlink="">
      <xdr:nvSpPr>
        <xdr:cNvPr id="527" name="n_3aveValue【庁舎】&#10;一人当たり面積"/>
        <xdr:cNvSpPr txBox="1"/>
      </xdr:nvSpPr>
      <xdr:spPr>
        <a:xfrm>
          <a:off x="19310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69003</xdr:rowOff>
    </xdr:from>
    <xdr:ext cx="469744" cy="259045"/>
    <xdr:sp macro="" textlink="">
      <xdr:nvSpPr>
        <xdr:cNvPr id="528" name="n_4aveValue【庁舎】&#10;一人当たり面積"/>
        <xdr:cNvSpPr txBox="1"/>
      </xdr:nvSpPr>
      <xdr:spPr>
        <a:xfrm>
          <a:off x="18421427" y="180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165473</xdr:rowOff>
    </xdr:from>
    <xdr:ext cx="469744" cy="259045"/>
    <xdr:sp macro="" textlink="">
      <xdr:nvSpPr>
        <xdr:cNvPr id="529" name="n_1mainValue【庁舎】&#10;一人当たり面積"/>
        <xdr:cNvSpPr txBox="1"/>
      </xdr:nvSpPr>
      <xdr:spPr>
        <a:xfrm>
          <a:off x="21075727" y="179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2252</xdr:rowOff>
    </xdr:from>
    <xdr:ext cx="469744" cy="259045"/>
    <xdr:sp macro="" textlink="">
      <xdr:nvSpPr>
        <xdr:cNvPr id="530" name="n_2mainValue【庁舎】&#10;一人当たり面積"/>
        <xdr:cNvSpPr txBox="1"/>
      </xdr:nvSpPr>
      <xdr:spPr>
        <a:xfrm>
          <a:off x="20199427" y="180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531" name="n_3mainValue【庁舎】&#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低い施設は体育館・プールである。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福祉施設については、</a:t>
          </a:r>
          <a:r>
            <a:rPr kumimoji="1" lang="ja-JP" altLang="en-US" sz="1100">
              <a:solidFill>
                <a:schemeClr val="dk1"/>
              </a:solidFill>
              <a:effectLst/>
              <a:latin typeface="+mn-lt"/>
              <a:ea typeface="+mn-ea"/>
              <a:cs typeface="+mn-cs"/>
            </a:rPr>
            <a:t>本年度に</a:t>
          </a:r>
          <a:r>
            <a:rPr kumimoji="1" lang="ja-JP" altLang="ja-JP" sz="1100">
              <a:solidFill>
                <a:schemeClr val="dk1"/>
              </a:solidFill>
              <a:effectLst/>
              <a:latin typeface="+mn-lt"/>
              <a:ea typeface="+mn-ea"/>
              <a:cs typeface="+mn-cs"/>
            </a:rPr>
            <a:t>介護事業所「コスモス荘」</a:t>
          </a:r>
          <a:r>
            <a:rPr kumimoji="1" lang="ja-JP" altLang="en-US" sz="1100">
              <a:solidFill>
                <a:schemeClr val="dk1"/>
              </a:solidFill>
              <a:effectLst/>
              <a:latin typeface="+mn-lt"/>
              <a:ea typeface="+mn-ea"/>
              <a:cs typeface="+mn-cs"/>
            </a:rPr>
            <a:t>が新築されたことから有形固定資産減価償却率が減少し、類似団体平均を下回った。</a:t>
          </a:r>
          <a:endParaRPr lang="ja-JP" altLang="ja-JP" sz="1400">
            <a:effectLst/>
          </a:endParaRPr>
        </a:p>
        <a:p>
          <a:r>
            <a:rPr kumimoji="1" lang="ja-JP" altLang="ja-JP" sz="1100">
              <a:solidFill>
                <a:schemeClr val="dk1"/>
              </a:solidFill>
              <a:effectLst/>
              <a:latin typeface="+mn-lt"/>
              <a:ea typeface="+mn-ea"/>
              <a:cs typeface="+mn-cs"/>
            </a:rPr>
            <a:t>体育館・プールについては、平成２９年度に町民体育館を建替えたため、有形固定資産減価償却率が低くなるとともに、一人当たり面積も増加した。今後は維持補修費の増加に留意しつつ管理を行っていく。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6171307</v>
      </c>
      <c r="BO4" s="462"/>
      <c r="BP4" s="462"/>
      <c r="BQ4" s="462"/>
      <c r="BR4" s="462"/>
      <c r="BS4" s="462"/>
      <c r="BT4" s="462"/>
      <c r="BU4" s="463"/>
      <c r="BV4" s="461">
        <v>4926818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3.8</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5772299</v>
      </c>
      <c r="BO5" s="467"/>
      <c r="BP5" s="467"/>
      <c r="BQ5" s="467"/>
      <c r="BR5" s="467"/>
      <c r="BS5" s="467"/>
      <c r="BT5" s="467"/>
      <c r="BU5" s="468"/>
      <c r="BV5" s="466">
        <v>4746998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87.7</v>
      </c>
      <c r="CU5" s="437"/>
      <c r="CV5" s="437"/>
      <c r="CW5" s="437"/>
      <c r="CX5" s="437"/>
      <c r="CY5" s="437"/>
      <c r="CZ5" s="437"/>
      <c r="DA5" s="438"/>
      <c r="DB5" s="436">
        <v>91.2</v>
      </c>
      <c r="DC5" s="437"/>
      <c r="DD5" s="437"/>
      <c r="DE5" s="437"/>
      <c r="DF5" s="437"/>
      <c r="DG5" s="437"/>
      <c r="DH5" s="437"/>
      <c r="DI5" s="438"/>
      <c r="DJ5" s="184"/>
      <c r="DK5" s="184"/>
      <c r="DL5" s="184"/>
      <c r="DM5" s="184"/>
      <c r="DN5" s="184"/>
      <c r="DO5" s="184"/>
    </row>
    <row r="6" spans="1:119" ht="18.75" customHeight="1" x14ac:dyDescent="0.15">
      <c r="A6" s="185"/>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399008</v>
      </c>
      <c r="BO6" s="467"/>
      <c r="BP6" s="467"/>
      <c r="BQ6" s="467"/>
      <c r="BR6" s="467"/>
      <c r="BS6" s="467"/>
      <c r="BT6" s="467"/>
      <c r="BU6" s="468"/>
      <c r="BV6" s="466">
        <v>179820</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90.3</v>
      </c>
      <c r="CU6" s="620"/>
      <c r="CV6" s="620"/>
      <c r="CW6" s="620"/>
      <c r="CX6" s="620"/>
      <c r="CY6" s="620"/>
      <c r="CZ6" s="620"/>
      <c r="DA6" s="621"/>
      <c r="DB6" s="619">
        <v>94.1</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288862</v>
      </c>
      <c r="BO7" s="467"/>
      <c r="BP7" s="467"/>
      <c r="BQ7" s="467"/>
      <c r="BR7" s="467"/>
      <c r="BS7" s="467"/>
      <c r="BT7" s="467"/>
      <c r="BU7" s="468"/>
      <c r="BV7" s="466">
        <v>81082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2794348</v>
      </c>
      <c r="CU7" s="467"/>
      <c r="CV7" s="467"/>
      <c r="CW7" s="467"/>
      <c r="CX7" s="467"/>
      <c r="CY7" s="467"/>
      <c r="CZ7" s="467"/>
      <c r="DA7" s="468"/>
      <c r="DB7" s="466">
        <v>2601787</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110146</v>
      </c>
      <c r="BO8" s="467"/>
      <c r="BP8" s="467"/>
      <c r="BQ8" s="467"/>
      <c r="BR8" s="467"/>
      <c r="BS8" s="467"/>
      <c r="BT8" s="467"/>
      <c r="BU8" s="468"/>
      <c r="BV8" s="466">
        <v>98738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0.23</v>
      </c>
      <c r="CU8" s="580"/>
      <c r="CV8" s="580"/>
      <c r="CW8" s="580"/>
      <c r="CX8" s="580"/>
      <c r="CY8" s="580"/>
      <c r="CZ8" s="580"/>
      <c r="DA8" s="581"/>
      <c r="DB8" s="579">
        <v>0.23</v>
      </c>
      <c r="DC8" s="580"/>
      <c r="DD8" s="580"/>
      <c r="DE8" s="580"/>
      <c r="DF8" s="580"/>
      <c r="DG8" s="580"/>
      <c r="DH8" s="580"/>
      <c r="DI8" s="581"/>
      <c r="DJ8" s="184"/>
      <c r="DK8" s="184"/>
      <c r="DL8" s="184"/>
      <c r="DM8" s="184"/>
      <c r="DN8" s="184"/>
      <c r="DO8" s="184"/>
    </row>
    <row r="9" spans="1:119" ht="18.75" customHeight="1" thickBot="1" x14ac:dyDescent="0.2">
      <c r="A9" s="185"/>
      <c r="B9" s="608" t="s">
        <v>111</v>
      </c>
      <c r="C9" s="609"/>
      <c r="D9" s="609"/>
      <c r="E9" s="609"/>
      <c r="F9" s="609"/>
      <c r="G9" s="609"/>
      <c r="H9" s="609"/>
      <c r="I9" s="609"/>
      <c r="J9" s="609"/>
      <c r="K9" s="529"/>
      <c r="L9" s="610" t="s">
        <v>112</v>
      </c>
      <c r="M9" s="611"/>
      <c r="N9" s="611"/>
      <c r="O9" s="611"/>
      <c r="P9" s="611"/>
      <c r="Q9" s="612"/>
      <c r="R9" s="613">
        <v>4825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11408</v>
      </c>
      <c r="BO9" s="467"/>
      <c r="BP9" s="467"/>
      <c r="BQ9" s="467"/>
      <c r="BR9" s="467"/>
      <c r="BS9" s="467"/>
      <c r="BT9" s="467"/>
      <c r="BU9" s="468"/>
      <c r="BV9" s="466">
        <v>-42525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17.399999999999999</v>
      </c>
      <c r="CU9" s="437"/>
      <c r="CV9" s="437"/>
      <c r="CW9" s="437"/>
      <c r="CX9" s="437"/>
      <c r="CY9" s="437"/>
      <c r="CZ9" s="437"/>
      <c r="DA9" s="438"/>
      <c r="DB9" s="436">
        <v>17.2</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117</v>
      </c>
      <c r="M10" s="440"/>
      <c r="N10" s="440"/>
      <c r="O10" s="440"/>
      <c r="P10" s="440"/>
      <c r="Q10" s="441"/>
      <c r="R10" s="442">
        <v>5373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50718</v>
      </c>
      <c r="BO10" s="467"/>
      <c r="BP10" s="467"/>
      <c r="BQ10" s="467"/>
      <c r="BR10" s="467"/>
      <c r="BS10" s="467"/>
      <c r="BT10" s="467"/>
      <c r="BU10" s="468"/>
      <c r="BV10" s="466">
        <v>77019</v>
      </c>
      <c r="BW10" s="467"/>
      <c r="BX10" s="467"/>
      <c r="BY10" s="467"/>
      <c r="BZ10" s="467"/>
      <c r="CA10" s="467"/>
      <c r="CB10" s="467"/>
      <c r="CC10" s="468"/>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4"/>
      <c r="DK11" s="184"/>
      <c r="DL11" s="184"/>
      <c r="DM11" s="184"/>
      <c r="DN11" s="184"/>
      <c r="DO11" s="184"/>
    </row>
    <row r="12" spans="1:119" ht="18.75" customHeight="1" x14ac:dyDescent="0.15">
      <c r="A12" s="185"/>
      <c r="B12" s="582" t="s">
        <v>130</v>
      </c>
      <c r="C12" s="583"/>
      <c r="D12" s="583"/>
      <c r="E12" s="583"/>
      <c r="F12" s="583"/>
      <c r="G12" s="583"/>
      <c r="H12" s="583"/>
      <c r="I12" s="583"/>
      <c r="J12" s="583"/>
      <c r="K12" s="584"/>
      <c r="L12" s="591" t="s">
        <v>131</v>
      </c>
      <c r="M12" s="592"/>
      <c r="N12" s="592"/>
      <c r="O12" s="592"/>
      <c r="P12" s="592"/>
      <c r="Q12" s="593"/>
      <c r="R12" s="594">
        <v>5027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125</v>
      </c>
      <c r="AV12" s="524"/>
      <c r="AW12" s="524"/>
      <c r="AX12" s="524"/>
      <c r="AY12" s="446" t="s">
        <v>135</v>
      </c>
      <c r="AZ12" s="447"/>
      <c r="BA12" s="447"/>
      <c r="BB12" s="447"/>
      <c r="BC12" s="447"/>
      <c r="BD12" s="447"/>
      <c r="BE12" s="447"/>
      <c r="BF12" s="447"/>
      <c r="BG12" s="447"/>
      <c r="BH12" s="447"/>
      <c r="BI12" s="447"/>
      <c r="BJ12" s="447"/>
      <c r="BK12" s="447"/>
      <c r="BL12" s="447"/>
      <c r="BM12" s="448"/>
      <c r="BN12" s="466">
        <v>30477</v>
      </c>
      <c r="BO12" s="467"/>
      <c r="BP12" s="467"/>
      <c r="BQ12" s="467"/>
      <c r="BR12" s="467"/>
      <c r="BS12" s="467"/>
      <c r="BT12" s="467"/>
      <c r="BU12" s="468"/>
      <c r="BV12" s="466">
        <v>149752</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128</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137</v>
      </c>
      <c r="N13" s="567"/>
      <c r="O13" s="567"/>
      <c r="P13" s="567"/>
      <c r="Q13" s="568"/>
      <c r="R13" s="569">
        <v>4970</v>
      </c>
      <c r="S13" s="570"/>
      <c r="T13" s="570"/>
      <c r="U13" s="570"/>
      <c r="V13" s="571"/>
      <c r="W13" s="557" t="s">
        <v>138</v>
      </c>
      <c r="X13" s="479"/>
      <c r="Y13" s="479"/>
      <c r="Z13" s="479"/>
      <c r="AA13" s="479"/>
      <c r="AB13" s="480"/>
      <c r="AC13" s="442">
        <v>440</v>
      </c>
      <c r="AD13" s="443"/>
      <c r="AE13" s="443"/>
      <c r="AF13" s="443"/>
      <c r="AG13" s="444"/>
      <c r="AH13" s="442">
        <v>422</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31649</v>
      </c>
      <c r="BO13" s="467"/>
      <c r="BP13" s="467"/>
      <c r="BQ13" s="467"/>
      <c r="BR13" s="467"/>
      <c r="BS13" s="467"/>
      <c r="BT13" s="467"/>
      <c r="BU13" s="468"/>
      <c r="BV13" s="466">
        <v>-115258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7.8</v>
      </c>
      <c r="CU13" s="437"/>
      <c r="CV13" s="437"/>
      <c r="CW13" s="437"/>
      <c r="CX13" s="437"/>
      <c r="CY13" s="437"/>
      <c r="CZ13" s="437"/>
      <c r="DA13" s="438"/>
      <c r="DB13" s="436">
        <v>7.8</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143</v>
      </c>
      <c r="M14" s="603"/>
      <c r="N14" s="603"/>
      <c r="O14" s="603"/>
      <c r="P14" s="603"/>
      <c r="Q14" s="604"/>
      <c r="R14" s="569">
        <v>5174</v>
      </c>
      <c r="S14" s="570"/>
      <c r="T14" s="570"/>
      <c r="U14" s="570"/>
      <c r="V14" s="571"/>
      <c r="W14" s="572"/>
      <c r="X14" s="482"/>
      <c r="Y14" s="482"/>
      <c r="Z14" s="482"/>
      <c r="AA14" s="482"/>
      <c r="AB14" s="483"/>
      <c r="AC14" s="562">
        <v>15.9</v>
      </c>
      <c r="AD14" s="563"/>
      <c r="AE14" s="563"/>
      <c r="AF14" s="563"/>
      <c r="AG14" s="564"/>
      <c r="AH14" s="562">
        <v>14.9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129</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146</v>
      </c>
      <c r="N15" s="567"/>
      <c r="O15" s="567"/>
      <c r="P15" s="567"/>
      <c r="Q15" s="568"/>
      <c r="R15" s="569">
        <v>5110</v>
      </c>
      <c r="S15" s="570"/>
      <c r="T15" s="570"/>
      <c r="U15" s="570"/>
      <c r="V15" s="571"/>
      <c r="W15" s="557" t="s">
        <v>147</v>
      </c>
      <c r="X15" s="479"/>
      <c r="Y15" s="479"/>
      <c r="Z15" s="479"/>
      <c r="AA15" s="479"/>
      <c r="AB15" s="480"/>
      <c r="AC15" s="442">
        <v>1164</v>
      </c>
      <c r="AD15" s="443"/>
      <c r="AE15" s="443"/>
      <c r="AF15" s="443"/>
      <c r="AG15" s="444"/>
      <c r="AH15" s="442">
        <v>1299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597603</v>
      </c>
      <c r="BO15" s="462"/>
      <c r="BP15" s="462"/>
      <c r="BQ15" s="462"/>
      <c r="BR15" s="462"/>
      <c r="BS15" s="462"/>
      <c r="BT15" s="462"/>
      <c r="BU15" s="463"/>
      <c r="BV15" s="461">
        <v>552095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42.1</v>
      </c>
      <c r="AD16" s="563"/>
      <c r="AE16" s="563"/>
      <c r="AF16" s="563"/>
      <c r="AG16" s="564"/>
      <c r="AH16" s="562">
        <v>46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2578661</v>
      </c>
      <c r="BO16" s="467"/>
      <c r="BP16" s="467"/>
      <c r="BQ16" s="467"/>
      <c r="BR16" s="467"/>
      <c r="BS16" s="467"/>
      <c r="BT16" s="467"/>
      <c r="BU16" s="468"/>
      <c r="BV16" s="466">
        <v>2388405</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153</v>
      </c>
      <c r="N17" s="552"/>
      <c r="O17" s="552"/>
      <c r="P17" s="552"/>
      <c r="Q17" s="553"/>
      <c r="R17" s="554" t="s">
        <v>154</v>
      </c>
      <c r="S17" s="555"/>
      <c r="T17" s="555"/>
      <c r="U17" s="555"/>
      <c r="V17" s="556"/>
      <c r="W17" s="557" t="s">
        <v>155</v>
      </c>
      <c r="X17" s="479"/>
      <c r="Y17" s="479"/>
      <c r="Z17" s="479"/>
      <c r="AA17" s="479"/>
      <c r="AB17" s="480"/>
      <c r="AC17" s="442">
        <v>1158</v>
      </c>
      <c r="AD17" s="443"/>
      <c r="AE17" s="443"/>
      <c r="AF17" s="443"/>
      <c r="AG17" s="444"/>
      <c r="AH17" s="442">
        <v>1104</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733403</v>
      </c>
      <c r="BO17" s="467"/>
      <c r="BP17" s="467"/>
      <c r="BQ17" s="467"/>
      <c r="BR17" s="467"/>
      <c r="BS17" s="467"/>
      <c r="BT17" s="467"/>
      <c r="BU17" s="468"/>
      <c r="BV17" s="466">
        <v>686940</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157</v>
      </c>
      <c r="C18" s="529"/>
      <c r="D18" s="529"/>
      <c r="E18" s="530"/>
      <c r="F18" s="530"/>
      <c r="G18" s="530"/>
      <c r="H18" s="530"/>
      <c r="I18" s="530"/>
      <c r="J18" s="530"/>
      <c r="K18" s="530"/>
      <c r="L18" s="531">
        <v>163.29</v>
      </c>
      <c r="M18" s="531"/>
      <c r="N18" s="531"/>
      <c r="O18" s="531"/>
      <c r="P18" s="531"/>
      <c r="Q18" s="531"/>
      <c r="R18" s="532"/>
      <c r="S18" s="532"/>
      <c r="T18" s="532"/>
      <c r="U18" s="532"/>
      <c r="V18" s="533"/>
      <c r="W18" s="547"/>
      <c r="X18" s="548"/>
      <c r="Y18" s="548"/>
      <c r="Z18" s="548"/>
      <c r="AA18" s="548"/>
      <c r="AB18" s="558"/>
      <c r="AC18" s="430">
        <v>41.9</v>
      </c>
      <c r="AD18" s="431"/>
      <c r="AE18" s="431"/>
      <c r="AF18" s="431"/>
      <c r="AG18" s="534"/>
      <c r="AH18" s="430">
        <v>39.1</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2454045</v>
      </c>
      <c r="BO18" s="467"/>
      <c r="BP18" s="467"/>
      <c r="BQ18" s="467"/>
      <c r="BR18" s="467"/>
      <c r="BS18" s="467"/>
      <c r="BT18" s="467"/>
      <c r="BU18" s="468"/>
      <c r="BV18" s="466">
        <v>2398755</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159</v>
      </c>
      <c r="C19" s="529"/>
      <c r="D19" s="529"/>
      <c r="E19" s="530"/>
      <c r="F19" s="530"/>
      <c r="G19" s="530"/>
      <c r="H19" s="530"/>
      <c r="I19" s="530"/>
      <c r="J19" s="530"/>
      <c r="K19" s="530"/>
      <c r="L19" s="536">
        <v>30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3677578</v>
      </c>
      <c r="BO19" s="467"/>
      <c r="BP19" s="467"/>
      <c r="BQ19" s="467"/>
      <c r="BR19" s="467"/>
      <c r="BS19" s="467"/>
      <c r="BT19" s="467"/>
      <c r="BU19" s="468"/>
      <c r="BV19" s="466">
        <v>3281269</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161</v>
      </c>
      <c r="C20" s="529"/>
      <c r="D20" s="529"/>
      <c r="E20" s="530"/>
      <c r="F20" s="530"/>
      <c r="G20" s="530"/>
      <c r="H20" s="530"/>
      <c r="I20" s="530"/>
      <c r="J20" s="530"/>
      <c r="K20" s="530"/>
      <c r="L20" s="536">
        <v>1610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6016795</v>
      </c>
      <c r="BO23" s="467"/>
      <c r="BP23" s="467"/>
      <c r="BQ23" s="467"/>
      <c r="BR23" s="467"/>
      <c r="BS23" s="467"/>
      <c r="BT23" s="467"/>
      <c r="BU23" s="468"/>
      <c r="BV23" s="466">
        <v>5754739</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170</v>
      </c>
      <c r="F24" s="440"/>
      <c r="G24" s="440"/>
      <c r="H24" s="440"/>
      <c r="I24" s="440"/>
      <c r="J24" s="440"/>
      <c r="K24" s="441"/>
      <c r="L24" s="442">
        <v>1</v>
      </c>
      <c r="M24" s="443"/>
      <c r="N24" s="443"/>
      <c r="O24" s="443"/>
      <c r="P24" s="444"/>
      <c r="Q24" s="442">
        <v>7580</v>
      </c>
      <c r="R24" s="443"/>
      <c r="S24" s="443"/>
      <c r="T24" s="443"/>
      <c r="U24" s="443"/>
      <c r="V24" s="444"/>
      <c r="W24" s="508"/>
      <c r="X24" s="499"/>
      <c r="Y24" s="500"/>
      <c r="Z24" s="439" t="s">
        <v>171</v>
      </c>
      <c r="AA24" s="440"/>
      <c r="AB24" s="440"/>
      <c r="AC24" s="440"/>
      <c r="AD24" s="440"/>
      <c r="AE24" s="440"/>
      <c r="AF24" s="440"/>
      <c r="AG24" s="441"/>
      <c r="AH24" s="442">
        <v>72</v>
      </c>
      <c r="AI24" s="443"/>
      <c r="AJ24" s="443"/>
      <c r="AK24" s="443"/>
      <c r="AL24" s="444"/>
      <c r="AM24" s="442">
        <v>211032</v>
      </c>
      <c r="AN24" s="443"/>
      <c r="AO24" s="443"/>
      <c r="AP24" s="443"/>
      <c r="AQ24" s="443"/>
      <c r="AR24" s="444"/>
      <c r="AS24" s="442">
        <v>2931</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5235335</v>
      </c>
      <c r="BO24" s="467"/>
      <c r="BP24" s="467"/>
      <c r="BQ24" s="467"/>
      <c r="BR24" s="467"/>
      <c r="BS24" s="467"/>
      <c r="BT24" s="467"/>
      <c r="BU24" s="468"/>
      <c r="BV24" s="466">
        <v>5016592</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173</v>
      </c>
      <c r="F25" s="440"/>
      <c r="G25" s="440"/>
      <c r="H25" s="440"/>
      <c r="I25" s="440"/>
      <c r="J25" s="440"/>
      <c r="K25" s="441"/>
      <c r="L25" s="442">
        <v>1</v>
      </c>
      <c r="M25" s="443"/>
      <c r="N25" s="443"/>
      <c r="O25" s="443"/>
      <c r="P25" s="444"/>
      <c r="Q25" s="442">
        <v>6070</v>
      </c>
      <c r="R25" s="443"/>
      <c r="S25" s="443"/>
      <c r="T25" s="443"/>
      <c r="U25" s="443"/>
      <c r="V25" s="444"/>
      <c r="W25" s="508"/>
      <c r="X25" s="499"/>
      <c r="Y25" s="500"/>
      <c r="Z25" s="439" t="s">
        <v>174</v>
      </c>
      <c r="AA25" s="440"/>
      <c r="AB25" s="440"/>
      <c r="AC25" s="440"/>
      <c r="AD25" s="440"/>
      <c r="AE25" s="440"/>
      <c r="AF25" s="440"/>
      <c r="AG25" s="441"/>
      <c r="AH25" s="442" t="s">
        <v>145</v>
      </c>
      <c r="AI25" s="443"/>
      <c r="AJ25" s="443"/>
      <c r="AK25" s="443"/>
      <c r="AL25" s="444"/>
      <c r="AM25" s="442" t="s">
        <v>128</v>
      </c>
      <c r="AN25" s="443"/>
      <c r="AO25" s="443"/>
      <c r="AP25" s="443"/>
      <c r="AQ25" s="443"/>
      <c r="AR25" s="444"/>
      <c r="AS25" s="442" t="s">
        <v>145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22040</v>
      </c>
      <c r="BO25" s="462"/>
      <c r="BP25" s="462"/>
      <c r="BQ25" s="462"/>
      <c r="BR25" s="462"/>
      <c r="BS25" s="462"/>
      <c r="BT25" s="462"/>
      <c r="BU25" s="463"/>
      <c r="BV25" s="461">
        <v>102103</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176</v>
      </c>
      <c r="F26" s="440"/>
      <c r="G26" s="440"/>
      <c r="H26" s="440"/>
      <c r="I26" s="440"/>
      <c r="J26" s="440"/>
      <c r="K26" s="441"/>
      <c r="L26" s="442">
        <v>1</v>
      </c>
      <c r="M26" s="443"/>
      <c r="N26" s="443"/>
      <c r="O26" s="443"/>
      <c r="P26" s="444"/>
      <c r="Q26" s="442">
        <v>5680</v>
      </c>
      <c r="R26" s="443"/>
      <c r="S26" s="443"/>
      <c r="T26" s="443"/>
      <c r="U26" s="443"/>
      <c r="V26" s="444"/>
      <c r="W26" s="508"/>
      <c r="X26" s="499"/>
      <c r="Y26" s="500"/>
      <c r="Z26" s="439" t="s">
        <v>177</v>
      </c>
      <c r="AA26" s="521"/>
      <c r="AB26" s="521"/>
      <c r="AC26" s="521"/>
      <c r="AD26" s="521"/>
      <c r="AE26" s="521"/>
      <c r="AF26" s="521"/>
      <c r="AG26" s="522"/>
      <c r="AH26" s="442" t="s">
        <v>145</v>
      </c>
      <c r="AI26" s="443"/>
      <c r="AJ26" s="443"/>
      <c r="AK26" s="443"/>
      <c r="AL26" s="444"/>
      <c r="AM26" s="442" t="s">
        <v>145</v>
      </c>
      <c r="AN26" s="443"/>
      <c r="AO26" s="443"/>
      <c r="AP26" s="443"/>
      <c r="AQ26" s="443"/>
      <c r="AR26" s="444"/>
      <c r="AS26" s="442" t="s">
        <v>128</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145</v>
      </c>
      <c r="BO26" s="467"/>
      <c r="BP26" s="467"/>
      <c r="BQ26" s="467"/>
      <c r="BR26" s="467"/>
      <c r="BS26" s="467"/>
      <c r="BT26" s="467"/>
      <c r="BU26" s="468"/>
      <c r="BV26" s="466" t="s">
        <v>145</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179</v>
      </c>
      <c r="F27" s="440"/>
      <c r="G27" s="440"/>
      <c r="H27" s="440"/>
      <c r="I27" s="440"/>
      <c r="J27" s="440"/>
      <c r="K27" s="441"/>
      <c r="L27" s="442">
        <v>1</v>
      </c>
      <c r="M27" s="443"/>
      <c r="N27" s="443"/>
      <c r="O27" s="443"/>
      <c r="P27" s="444"/>
      <c r="Q27" s="442">
        <v>3040</v>
      </c>
      <c r="R27" s="443"/>
      <c r="S27" s="443"/>
      <c r="T27" s="443"/>
      <c r="U27" s="443"/>
      <c r="V27" s="444"/>
      <c r="W27" s="508"/>
      <c r="X27" s="499"/>
      <c r="Y27" s="500"/>
      <c r="Z27" s="439" t="s">
        <v>180</v>
      </c>
      <c r="AA27" s="440"/>
      <c r="AB27" s="440"/>
      <c r="AC27" s="440"/>
      <c r="AD27" s="440"/>
      <c r="AE27" s="440"/>
      <c r="AF27" s="440"/>
      <c r="AG27" s="441"/>
      <c r="AH27" s="442">
        <v>5</v>
      </c>
      <c r="AI27" s="443"/>
      <c r="AJ27" s="443"/>
      <c r="AK27" s="443"/>
      <c r="AL27" s="444"/>
      <c r="AM27" s="442">
        <v>16080</v>
      </c>
      <c r="AN27" s="443"/>
      <c r="AO27" s="443"/>
      <c r="AP27" s="443"/>
      <c r="AQ27" s="443"/>
      <c r="AR27" s="444"/>
      <c r="AS27" s="442">
        <v>3216</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145</v>
      </c>
      <c r="BO27" s="470"/>
      <c r="BP27" s="470"/>
      <c r="BQ27" s="470"/>
      <c r="BR27" s="470"/>
      <c r="BS27" s="470"/>
      <c r="BT27" s="470"/>
      <c r="BU27" s="471"/>
      <c r="BV27" s="469">
        <v>100000</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182</v>
      </c>
      <c r="F28" s="440"/>
      <c r="G28" s="440"/>
      <c r="H28" s="440"/>
      <c r="I28" s="440"/>
      <c r="J28" s="440"/>
      <c r="K28" s="441"/>
      <c r="L28" s="442">
        <v>1</v>
      </c>
      <c r="M28" s="443"/>
      <c r="N28" s="443"/>
      <c r="O28" s="443"/>
      <c r="P28" s="444"/>
      <c r="Q28" s="442">
        <v>2390</v>
      </c>
      <c r="R28" s="443"/>
      <c r="S28" s="443"/>
      <c r="T28" s="443"/>
      <c r="U28" s="443"/>
      <c r="V28" s="444"/>
      <c r="W28" s="508"/>
      <c r="X28" s="499"/>
      <c r="Y28" s="500"/>
      <c r="Z28" s="439" t="s">
        <v>183</v>
      </c>
      <c r="AA28" s="440"/>
      <c r="AB28" s="440"/>
      <c r="AC28" s="440"/>
      <c r="AD28" s="440"/>
      <c r="AE28" s="440"/>
      <c r="AF28" s="440"/>
      <c r="AG28" s="441"/>
      <c r="AH28" s="442" t="s">
        <v>184</v>
      </c>
      <c r="AI28" s="443"/>
      <c r="AJ28" s="443"/>
      <c r="AK28" s="443"/>
      <c r="AL28" s="444"/>
      <c r="AM28" s="442" t="s">
        <v>145</v>
      </c>
      <c r="AN28" s="443"/>
      <c r="AO28" s="443"/>
      <c r="AP28" s="443"/>
      <c r="AQ28" s="443"/>
      <c r="AR28" s="444"/>
      <c r="AS28" s="442" t="s">
        <v>184</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1016557</v>
      </c>
      <c r="BO28" s="462"/>
      <c r="BP28" s="462"/>
      <c r="BQ28" s="462"/>
      <c r="BR28" s="462"/>
      <c r="BS28" s="462"/>
      <c r="BT28" s="462"/>
      <c r="BU28" s="463"/>
      <c r="BV28" s="461">
        <v>996316</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186</v>
      </c>
      <c r="F29" s="440"/>
      <c r="G29" s="440"/>
      <c r="H29" s="440"/>
      <c r="I29" s="440"/>
      <c r="J29" s="440"/>
      <c r="K29" s="441"/>
      <c r="L29" s="442">
        <v>10</v>
      </c>
      <c r="M29" s="443"/>
      <c r="N29" s="443"/>
      <c r="O29" s="443"/>
      <c r="P29" s="444"/>
      <c r="Q29" s="442">
        <v>2230</v>
      </c>
      <c r="R29" s="443"/>
      <c r="S29" s="443"/>
      <c r="T29" s="443"/>
      <c r="U29" s="443"/>
      <c r="V29" s="444"/>
      <c r="W29" s="509"/>
      <c r="X29" s="510"/>
      <c r="Y29" s="511"/>
      <c r="Z29" s="439" t="s">
        <v>187</v>
      </c>
      <c r="AA29" s="440"/>
      <c r="AB29" s="440"/>
      <c r="AC29" s="440"/>
      <c r="AD29" s="440"/>
      <c r="AE29" s="440"/>
      <c r="AF29" s="440"/>
      <c r="AG29" s="441"/>
      <c r="AH29" s="442">
        <v>77</v>
      </c>
      <c r="AI29" s="443"/>
      <c r="AJ29" s="443"/>
      <c r="AK29" s="443"/>
      <c r="AL29" s="444"/>
      <c r="AM29" s="442">
        <v>227112</v>
      </c>
      <c r="AN29" s="443"/>
      <c r="AO29" s="443"/>
      <c r="AP29" s="443"/>
      <c r="AQ29" s="443"/>
      <c r="AR29" s="444"/>
      <c r="AS29" s="442">
        <v>2950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678624</v>
      </c>
      <c r="BO29" s="467"/>
      <c r="BP29" s="467"/>
      <c r="BQ29" s="467"/>
      <c r="BR29" s="467"/>
      <c r="BS29" s="467"/>
      <c r="BT29" s="467"/>
      <c r="BU29" s="468"/>
      <c r="BV29" s="466">
        <v>677743</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931646</v>
      </c>
      <c r="BO30" s="470"/>
      <c r="BP30" s="470"/>
      <c r="BQ30" s="470"/>
      <c r="BR30" s="470"/>
      <c r="BS30" s="470"/>
      <c r="BT30" s="470"/>
      <c r="BU30" s="471"/>
      <c r="BV30" s="469">
        <v>1067292</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196</v>
      </c>
      <c r="D33" s="429"/>
      <c r="E33" s="428" t="s">
        <v>197</v>
      </c>
      <c r="F33" s="428"/>
      <c r="G33" s="428"/>
      <c r="H33" s="428"/>
      <c r="I33" s="428"/>
      <c r="J33" s="428"/>
      <c r="K33" s="428"/>
      <c r="L33" s="428"/>
      <c r="M33" s="428"/>
      <c r="N33" s="428"/>
      <c r="O33" s="428"/>
      <c r="P33" s="428"/>
      <c r="Q33" s="428"/>
      <c r="R33" s="428"/>
      <c r="S33" s="428"/>
      <c r="T33" s="214"/>
      <c r="U33" s="429" t="s">
        <v>196</v>
      </c>
      <c r="V33" s="429"/>
      <c r="W33" s="428" t="s">
        <v>197</v>
      </c>
      <c r="X33" s="428"/>
      <c r="Y33" s="428"/>
      <c r="Z33" s="428"/>
      <c r="AA33" s="428"/>
      <c r="AB33" s="428"/>
      <c r="AC33" s="428"/>
      <c r="AD33" s="428"/>
      <c r="AE33" s="428"/>
      <c r="AF33" s="428"/>
      <c r="AG33" s="428"/>
      <c r="AH33" s="428"/>
      <c r="AI33" s="428"/>
      <c r="AJ33" s="428"/>
      <c r="AK33" s="428"/>
      <c r="AL33" s="214"/>
      <c r="AM33" s="429" t="s">
        <v>196</v>
      </c>
      <c r="AN33" s="429"/>
      <c r="AO33" s="428" t="s">
        <v>197</v>
      </c>
      <c r="AP33" s="428"/>
      <c r="AQ33" s="428"/>
      <c r="AR33" s="428"/>
      <c r="AS33" s="428"/>
      <c r="AT33" s="428"/>
      <c r="AU33" s="428"/>
      <c r="AV33" s="428"/>
      <c r="AW33" s="428"/>
      <c r="AX33" s="428"/>
      <c r="AY33" s="428"/>
      <c r="AZ33" s="428"/>
      <c r="BA33" s="428"/>
      <c r="BB33" s="428"/>
      <c r="BC33" s="428"/>
      <c r="BD33" s="215"/>
      <c r="BE33" s="428" t="s">
        <v>198</v>
      </c>
      <c r="BF33" s="428"/>
      <c r="BG33" s="428" t="s">
        <v>199</v>
      </c>
      <c r="BH33" s="428"/>
      <c r="BI33" s="428"/>
      <c r="BJ33" s="428"/>
      <c r="BK33" s="428"/>
      <c r="BL33" s="428"/>
      <c r="BM33" s="428"/>
      <c r="BN33" s="428"/>
      <c r="BO33" s="428"/>
      <c r="BP33" s="428"/>
      <c r="BQ33" s="428"/>
      <c r="BR33" s="428"/>
      <c r="BS33" s="428"/>
      <c r="BT33" s="428"/>
      <c r="BU33" s="428"/>
      <c r="BV33" s="215"/>
      <c r="BW33" s="429" t="s">
        <v>198</v>
      </c>
      <c r="BX33" s="429"/>
      <c r="BY33" s="428" t="s">
        <v>200</v>
      </c>
      <c r="BZ33" s="428"/>
      <c r="CA33" s="428"/>
      <c r="CB33" s="428"/>
      <c r="CC33" s="428"/>
      <c r="CD33" s="428"/>
      <c r="CE33" s="428"/>
      <c r="CF33" s="428"/>
      <c r="CG33" s="428"/>
      <c r="CH33" s="428"/>
      <c r="CI33" s="428"/>
      <c r="CJ33" s="428"/>
      <c r="CK33" s="428"/>
      <c r="CL33" s="428"/>
      <c r="CM33" s="428"/>
      <c r="CN33" s="214"/>
      <c r="CO33" s="429" t="s">
        <v>196</v>
      </c>
      <c r="CP33" s="429"/>
      <c r="CQ33" s="428" t="s">
        <v>201</v>
      </c>
      <c r="CR33" s="428"/>
      <c r="CS33" s="428"/>
      <c r="CT33" s="428"/>
      <c r="CU33" s="428"/>
      <c r="CV33" s="428"/>
      <c r="CW33" s="428"/>
      <c r="CX33" s="428"/>
      <c r="CY33" s="428"/>
      <c r="CZ33" s="428"/>
      <c r="DA33" s="428"/>
      <c r="DB33" s="428"/>
      <c r="DC33" s="428"/>
      <c r="DD33" s="428"/>
      <c r="DE33" s="428"/>
      <c r="DF33" s="214"/>
      <c r="DG33" s="427" t="s">
        <v>202</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2"/>
      <c r="AM34" s="425" t="str">
        <f>IF(AO34="","",MAX(C34:D43,U34:V43)+1)</f>
        <v/>
      </c>
      <c r="AN34" s="425"/>
      <c r="AO34" s="424"/>
      <c r="AP34" s="424"/>
      <c r="AQ34" s="424"/>
      <c r="AR34" s="424"/>
      <c r="AS34" s="424"/>
      <c r="AT34" s="424"/>
      <c r="AU34" s="424"/>
      <c r="AV34" s="424"/>
      <c r="AW34" s="424"/>
      <c r="AX34" s="424"/>
      <c r="AY34" s="424"/>
      <c r="AZ34" s="424"/>
      <c r="BA34" s="424"/>
      <c r="BB34" s="424"/>
      <c r="BC34" s="424"/>
      <c r="BD34" s="212"/>
      <c r="BE34" s="425">
        <f>IF(BG34="","",MAX(C34:D43,U34:V43,AM34:AN43)+1)</f>
        <v>5</v>
      </c>
      <c r="BF34" s="425"/>
      <c r="BG34" s="424" t="str">
        <f>IF('各会計、関係団体の財政状況及び健全化判断比率'!B31="","",'各会計、関係団体の財政状況及び健全化判断比率'!B31)</f>
        <v>簡易水道特別会計</v>
      </c>
      <c r="BH34" s="424"/>
      <c r="BI34" s="424"/>
      <c r="BJ34" s="424"/>
      <c r="BK34" s="424"/>
      <c r="BL34" s="424"/>
      <c r="BM34" s="424"/>
      <c r="BN34" s="424"/>
      <c r="BO34" s="424"/>
      <c r="BP34" s="424"/>
      <c r="BQ34" s="424"/>
      <c r="BR34" s="424"/>
      <c r="BS34" s="424"/>
      <c r="BT34" s="424"/>
      <c r="BU34" s="424"/>
      <c r="BV34" s="212"/>
      <c r="BW34" s="425">
        <f>IF(BY34="","",MAX(C34:D43,U34:V43,AM34:AN43,BE34:BF43)+1)</f>
        <v>9</v>
      </c>
      <c r="BX34" s="425"/>
      <c r="BY34" s="424" t="str">
        <f>IF('各会計、関係団体の財政状況及び健全化判断比率'!B68="","",'各会計、関係団体の財政状況及び健全化判断比率'!B68)</f>
        <v>須賀川地方広域消防組合</v>
      </c>
      <c r="BZ34" s="424"/>
      <c r="CA34" s="424"/>
      <c r="CB34" s="424"/>
      <c r="CC34" s="424"/>
      <c r="CD34" s="424"/>
      <c r="CE34" s="424"/>
      <c r="CF34" s="424"/>
      <c r="CG34" s="424"/>
      <c r="CH34" s="424"/>
      <c r="CI34" s="424"/>
      <c r="CJ34" s="424"/>
      <c r="CK34" s="424"/>
      <c r="CL34" s="424"/>
      <c r="CM34" s="424"/>
      <c r="CN34" s="212"/>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2"/>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2"/>
      <c r="BE35" s="425">
        <f t="shared" ref="BE35:BE43" si="1">IF(BG35="","",BE34+1)</f>
        <v>6</v>
      </c>
      <c r="BF35" s="425"/>
      <c r="BG35" s="424" t="str">
        <f>IF('各会計、関係団体の財政状況及び健全化判断比率'!B32="","",'各会計、関係団体の財政状況及び健全化判断比率'!B32)</f>
        <v>農業集落排水事業特別会計</v>
      </c>
      <c r="BH35" s="424"/>
      <c r="BI35" s="424"/>
      <c r="BJ35" s="424"/>
      <c r="BK35" s="424"/>
      <c r="BL35" s="424"/>
      <c r="BM35" s="424"/>
      <c r="BN35" s="424"/>
      <c r="BO35" s="424"/>
      <c r="BP35" s="424"/>
      <c r="BQ35" s="424"/>
      <c r="BR35" s="424"/>
      <c r="BS35" s="424"/>
      <c r="BT35" s="424"/>
      <c r="BU35" s="424"/>
      <c r="BV35" s="212"/>
      <c r="BW35" s="425">
        <f t="shared" ref="BW35:BW43" si="2">IF(BY35="","",BW34+1)</f>
        <v>10</v>
      </c>
      <c r="BX35" s="425"/>
      <c r="BY35" s="424" t="str">
        <f>IF('各会計、関係団体の財政状況及び健全化判断比率'!B69="","",'各会計、関係団体の財政状況及び健全化判断比率'!B69)</f>
        <v>石川地方生活環境施設組合　一般会計</v>
      </c>
      <c r="BZ35" s="424"/>
      <c r="CA35" s="424"/>
      <c r="CB35" s="424"/>
      <c r="CC35" s="424"/>
      <c r="CD35" s="424"/>
      <c r="CE35" s="424"/>
      <c r="CF35" s="424"/>
      <c r="CG35" s="424"/>
      <c r="CH35" s="424"/>
      <c r="CI35" s="424"/>
      <c r="CJ35" s="424"/>
      <c r="CK35" s="424"/>
      <c r="CL35" s="424"/>
      <c r="CM35" s="424"/>
      <c r="CN35" s="212"/>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f t="shared" si="1"/>
        <v>7</v>
      </c>
      <c r="BF36" s="425"/>
      <c r="BG36" s="424" t="str">
        <f>IF('各会計、関係団体の財政状況及び健全化判断比率'!B33="","",'各会計、関係団体の財政状況及び健全化判断比率'!B33)</f>
        <v>林業集落排水事業特別会計</v>
      </c>
      <c r="BH36" s="424"/>
      <c r="BI36" s="424"/>
      <c r="BJ36" s="424"/>
      <c r="BK36" s="424"/>
      <c r="BL36" s="424"/>
      <c r="BM36" s="424"/>
      <c r="BN36" s="424"/>
      <c r="BO36" s="424"/>
      <c r="BP36" s="424"/>
      <c r="BQ36" s="424"/>
      <c r="BR36" s="424"/>
      <c r="BS36" s="424"/>
      <c r="BT36" s="424"/>
      <c r="BU36" s="424"/>
      <c r="BV36" s="212"/>
      <c r="BW36" s="425">
        <f t="shared" si="2"/>
        <v>11</v>
      </c>
      <c r="BX36" s="425"/>
      <c r="BY36" s="424" t="str">
        <f>IF('各会計、関係団体の財政状況及び健全化判断比率'!B70="","",'各会計、関係団体の財政状況及び健全化判断比率'!B70)</f>
        <v>福島県市町村総合事務組合　一般会計</v>
      </c>
      <c r="BZ36" s="424"/>
      <c r="CA36" s="424"/>
      <c r="CB36" s="424"/>
      <c r="CC36" s="424"/>
      <c r="CD36" s="424"/>
      <c r="CE36" s="424"/>
      <c r="CF36" s="424"/>
      <c r="CG36" s="424"/>
      <c r="CH36" s="424"/>
      <c r="CI36" s="424"/>
      <c r="CJ36" s="424"/>
      <c r="CK36" s="424"/>
      <c r="CL36" s="424"/>
      <c r="CM36" s="424"/>
      <c r="CN36" s="212"/>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t="str">
        <f t="shared" si="4"/>
        <v/>
      </c>
      <c r="V37" s="425"/>
      <c r="W37" s="424"/>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f t="shared" si="1"/>
        <v>8</v>
      </c>
      <c r="BF37" s="425"/>
      <c r="BG37" s="424" t="str">
        <f>IF('各会計、関係団体の財政状況及び健全化判断比率'!B34="","",'各会計、関係団体の財政状況及び健全化判断比率'!B34)</f>
        <v>宅地造成事業特別会計</v>
      </c>
      <c r="BH37" s="424"/>
      <c r="BI37" s="424"/>
      <c r="BJ37" s="424"/>
      <c r="BK37" s="424"/>
      <c r="BL37" s="424"/>
      <c r="BM37" s="424"/>
      <c r="BN37" s="424"/>
      <c r="BO37" s="424"/>
      <c r="BP37" s="424"/>
      <c r="BQ37" s="424"/>
      <c r="BR37" s="424"/>
      <c r="BS37" s="424"/>
      <c r="BT37" s="424"/>
      <c r="BU37" s="424"/>
      <c r="BV37" s="212"/>
      <c r="BW37" s="425">
        <f t="shared" si="2"/>
        <v>12</v>
      </c>
      <c r="BX37" s="425"/>
      <c r="BY37" s="424" t="str">
        <f>IF('各会計、関係団体の財政状況及び健全化判断比率'!B71="","",'各会計、関係団体の財政状況及び健全化判断比率'!B71)</f>
        <v>福島県市町村総合事務組合　消防補償等特別会計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13</v>
      </c>
      <c r="BX38" s="425"/>
      <c r="BY38" s="424" t="str">
        <f>IF('各会計、関係団体の財政状況及び健全化判断比率'!B72="","",'各会計、関係団体の財政状況及び健全化判断比率'!B72)</f>
        <v>福島県市町村総合事務組合　消防賞じゅつ金特別会計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14</v>
      </c>
      <c r="BX39" s="425"/>
      <c r="BY39" s="424" t="str">
        <f>IF('各会計、関係団体の財政状況及び健全化判断比率'!B73="","",'各会計、関係団体の財政状況及び健全化判断比率'!B73)</f>
        <v>福島県市町村総合事務組合　非常勤職員公務災害補償特別会計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15</v>
      </c>
      <c r="BX40" s="425"/>
      <c r="BY40" s="424" t="str">
        <f>IF('各会計、関係団体の財政状況及び健全化判断比率'!B74="","",'各会計、関係団体の財政状況及び健全化判断比率'!B74)</f>
        <v>福島県市町村総合事務組合　自治会館管理特別会計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f t="shared" si="2"/>
        <v>16</v>
      </c>
      <c r="BX41" s="425"/>
      <c r="BY41" s="424" t="str">
        <f>IF('各会計、関係団体の財政状況及び健全化判断比率'!B75="","",'各会計、関係団体の財政状況及び健全化判断比率'!B75)</f>
        <v>福島県後期高齢者医療広域連合一般会計</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f t="shared" si="2"/>
        <v>17</v>
      </c>
      <c r="BX42" s="425"/>
      <c r="BY42" s="424" t="str">
        <f>IF('各会計、関係団体の財政状況及び健全化判断比率'!B76="","",'各会計、関係団体の財政状況及び健全化判断比率'!B76)</f>
        <v>福島県後期高齢者医療広域連合後期高齢者医療特別会計</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207</v>
      </c>
    </row>
    <row r="50" spans="5:5" x14ac:dyDescent="0.15">
      <c r="E50" s="186" t="s">
        <v>208</v>
      </c>
    </row>
    <row r="51" spans="5:5" x14ac:dyDescent="0.15">
      <c r="E51" s="186" t="s">
        <v>209</v>
      </c>
    </row>
    <row r="52" spans="5:5" x14ac:dyDescent="0.15">
      <c r="E52" s="186" t="s">
        <v>210</v>
      </c>
    </row>
    <row r="53" spans="5:5" x14ac:dyDescent="0.15"/>
    <row r="54" spans="5:5" x14ac:dyDescent="0.15"/>
    <row r="55" spans="5:5" x14ac:dyDescent="0.15"/>
    <row r="56" spans="5:5" x14ac:dyDescent="0.15"/>
  </sheetData>
  <sheetProtection algorithmName="SHA-512" hashValue="rsqnyVBnbgGFObcoTbCveQLnILGtF9XOvnP5wVTGY3LByQmJmvIatn7jw0fa4YYVj/dEUhYqrRdU6+q/Kbi14Q==" saltValue="OkH6e5cd5ye8u0nMZhGU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211</v>
      </c>
      <c r="DI1" s="798"/>
      <c r="DJ1" s="798"/>
      <c r="DK1" s="798"/>
      <c r="DL1" s="798"/>
      <c r="DM1" s="798"/>
      <c r="DN1" s="799"/>
      <c r="DO1" s="224"/>
      <c r="DP1" s="797" t="s">
        <v>212</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224</v>
      </c>
      <c r="C5" s="745"/>
      <c r="D5" s="745"/>
      <c r="E5" s="745"/>
      <c r="F5" s="745"/>
      <c r="G5" s="745"/>
      <c r="H5" s="745"/>
      <c r="I5" s="745"/>
      <c r="J5" s="745"/>
      <c r="K5" s="745"/>
      <c r="L5" s="745"/>
      <c r="M5" s="745"/>
      <c r="N5" s="745"/>
      <c r="O5" s="745"/>
      <c r="P5" s="745"/>
      <c r="Q5" s="746"/>
      <c r="R5" s="733">
        <v>519410</v>
      </c>
      <c r="S5" s="734"/>
      <c r="T5" s="734"/>
      <c r="U5" s="734"/>
      <c r="V5" s="734"/>
      <c r="W5" s="734"/>
      <c r="X5" s="734"/>
      <c r="Y5" s="777"/>
      <c r="Z5" s="795">
        <v>8.4</v>
      </c>
      <c r="AA5" s="795"/>
      <c r="AB5" s="795"/>
      <c r="AC5" s="795"/>
      <c r="AD5" s="796">
        <v>519410</v>
      </c>
      <c r="AE5" s="796"/>
      <c r="AF5" s="796"/>
      <c r="AG5" s="796"/>
      <c r="AH5" s="796"/>
      <c r="AI5" s="796"/>
      <c r="AJ5" s="796"/>
      <c r="AK5" s="796"/>
      <c r="AL5" s="778">
        <v>19.100000000000001</v>
      </c>
      <c r="AM5" s="749"/>
      <c r="AN5" s="749"/>
      <c r="AO5" s="779"/>
      <c r="AP5" s="744" t="s">
        <v>225</v>
      </c>
      <c r="AQ5" s="745"/>
      <c r="AR5" s="745"/>
      <c r="AS5" s="745"/>
      <c r="AT5" s="745"/>
      <c r="AU5" s="745"/>
      <c r="AV5" s="745"/>
      <c r="AW5" s="745"/>
      <c r="AX5" s="745"/>
      <c r="AY5" s="745"/>
      <c r="AZ5" s="745"/>
      <c r="BA5" s="745"/>
      <c r="BB5" s="745"/>
      <c r="BC5" s="745"/>
      <c r="BD5" s="745"/>
      <c r="BE5" s="745"/>
      <c r="BF5" s="746"/>
      <c r="BG5" s="678">
        <v>519375</v>
      </c>
      <c r="BH5" s="679"/>
      <c r="BI5" s="679"/>
      <c r="BJ5" s="679"/>
      <c r="BK5" s="679"/>
      <c r="BL5" s="679"/>
      <c r="BM5" s="679"/>
      <c r="BN5" s="680"/>
      <c r="BO5" s="711">
        <v>100</v>
      </c>
      <c r="BP5" s="711"/>
      <c r="BQ5" s="711"/>
      <c r="BR5" s="711"/>
      <c r="BS5" s="712" t="s">
        <v>128</v>
      </c>
      <c r="BT5" s="712"/>
      <c r="BU5" s="712"/>
      <c r="BV5" s="712"/>
      <c r="BW5" s="712"/>
      <c r="BX5" s="712"/>
      <c r="BY5" s="712"/>
      <c r="BZ5" s="712"/>
      <c r="CA5" s="712"/>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82091</v>
      </c>
      <c r="S6" s="679"/>
      <c r="T6" s="679"/>
      <c r="U6" s="679"/>
      <c r="V6" s="679"/>
      <c r="W6" s="679"/>
      <c r="X6" s="679"/>
      <c r="Y6" s="680"/>
      <c r="Z6" s="711">
        <v>1.3</v>
      </c>
      <c r="AA6" s="711"/>
      <c r="AB6" s="711"/>
      <c r="AC6" s="711"/>
      <c r="AD6" s="712">
        <v>82091</v>
      </c>
      <c r="AE6" s="712"/>
      <c r="AF6" s="712"/>
      <c r="AG6" s="712"/>
      <c r="AH6" s="712"/>
      <c r="AI6" s="712"/>
      <c r="AJ6" s="712"/>
      <c r="AK6" s="712"/>
      <c r="AL6" s="681">
        <v>3</v>
      </c>
      <c r="AM6" s="682"/>
      <c r="AN6" s="682"/>
      <c r="AO6" s="713"/>
      <c r="AP6" s="675" t="s">
        <v>230</v>
      </c>
      <c r="AQ6" s="676"/>
      <c r="AR6" s="676"/>
      <c r="AS6" s="676"/>
      <c r="AT6" s="676"/>
      <c r="AU6" s="676"/>
      <c r="AV6" s="676"/>
      <c r="AW6" s="676"/>
      <c r="AX6" s="676"/>
      <c r="AY6" s="676"/>
      <c r="AZ6" s="676"/>
      <c r="BA6" s="676"/>
      <c r="BB6" s="676"/>
      <c r="BC6" s="676"/>
      <c r="BD6" s="676"/>
      <c r="BE6" s="676"/>
      <c r="BF6" s="677"/>
      <c r="BG6" s="678">
        <v>519375</v>
      </c>
      <c r="BH6" s="679"/>
      <c r="BI6" s="679"/>
      <c r="BJ6" s="679"/>
      <c r="BK6" s="679"/>
      <c r="BL6" s="679"/>
      <c r="BM6" s="679"/>
      <c r="BN6" s="680"/>
      <c r="BO6" s="711">
        <v>100</v>
      </c>
      <c r="BP6" s="711"/>
      <c r="BQ6" s="711"/>
      <c r="BR6" s="711"/>
      <c r="BS6" s="712" t="s">
        <v>231</v>
      </c>
      <c r="BT6" s="712"/>
      <c r="BU6" s="712"/>
      <c r="BV6" s="712"/>
      <c r="BW6" s="712"/>
      <c r="BX6" s="712"/>
      <c r="BY6" s="712"/>
      <c r="BZ6" s="712"/>
      <c r="CA6" s="712"/>
      <c r="CB6" s="775"/>
      <c r="CD6" s="736" t="s">
        <v>232</v>
      </c>
      <c r="CE6" s="737"/>
      <c r="CF6" s="737"/>
      <c r="CG6" s="737"/>
      <c r="CH6" s="737"/>
      <c r="CI6" s="737"/>
      <c r="CJ6" s="737"/>
      <c r="CK6" s="737"/>
      <c r="CL6" s="737"/>
      <c r="CM6" s="737"/>
      <c r="CN6" s="737"/>
      <c r="CO6" s="737"/>
      <c r="CP6" s="737"/>
      <c r="CQ6" s="738"/>
      <c r="CR6" s="678">
        <v>70969</v>
      </c>
      <c r="CS6" s="679"/>
      <c r="CT6" s="679"/>
      <c r="CU6" s="679"/>
      <c r="CV6" s="679"/>
      <c r="CW6" s="679"/>
      <c r="CX6" s="679"/>
      <c r="CY6" s="680"/>
      <c r="CZ6" s="778">
        <v>1.2</v>
      </c>
      <c r="DA6" s="749"/>
      <c r="DB6" s="749"/>
      <c r="DC6" s="781"/>
      <c r="DD6" s="684" t="s">
        <v>128</v>
      </c>
      <c r="DE6" s="679"/>
      <c r="DF6" s="679"/>
      <c r="DG6" s="679"/>
      <c r="DH6" s="679"/>
      <c r="DI6" s="679"/>
      <c r="DJ6" s="679"/>
      <c r="DK6" s="679"/>
      <c r="DL6" s="679"/>
      <c r="DM6" s="679"/>
      <c r="DN6" s="679"/>
      <c r="DO6" s="679"/>
      <c r="DP6" s="680"/>
      <c r="DQ6" s="684">
        <v>70969</v>
      </c>
      <c r="DR6" s="679"/>
      <c r="DS6" s="679"/>
      <c r="DT6" s="679"/>
      <c r="DU6" s="679"/>
      <c r="DV6" s="679"/>
      <c r="DW6" s="679"/>
      <c r="DX6" s="679"/>
      <c r="DY6" s="679"/>
      <c r="DZ6" s="679"/>
      <c r="EA6" s="679"/>
      <c r="EB6" s="679"/>
      <c r="EC6" s="725"/>
    </row>
    <row r="7" spans="2:143" ht="11.25" customHeight="1" x14ac:dyDescent="0.15">
      <c r="B7" s="675" t="s">
        <v>233</v>
      </c>
      <c r="C7" s="676"/>
      <c r="D7" s="676"/>
      <c r="E7" s="676"/>
      <c r="F7" s="676"/>
      <c r="G7" s="676"/>
      <c r="H7" s="676"/>
      <c r="I7" s="676"/>
      <c r="J7" s="676"/>
      <c r="K7" s="676"/>
      <c r="L7" s="676"/>
      <c r="M7" s="676"/>
      <c r="N7" s="676"/>
      <c r="O7" s="676"/>
      <c r="P7" s="676"/>
      <c r="Q7" s="677"/>
      <c r="R7" s="678">
        <v>368</v>
      </c>
      <c r="S7" s="679"/>
      <c r="T7" s="679"/>
      <c r="U7" s="679"/>
      <c r="V7" s="679"/>
      <c r="W7" s="679"/>
      <c r="X7" s="679"/>
      <c r="Y7" s="680"/>
      <c r="Z7" s="711">
        <v>0</v>
      </c>
      <c r="AA7" s="711"/>
      <c r="AB7" s="711"/>
      <c r="AC7" s="711"/>
      <c r="AD7" s="712">
        <v>368</v>
      </c>
      <c r="AE7" s="712"/>
      <c r="AF7" s="712"/>
      <c r="AG7" s="712"/>
      <c r="AH7" s="712"/>
      <c r="AI7" s="712"/>
      <c r="AJ7" s="712"/>
      <c r="AK7" s="712"/>
      <c r="AL7" s="681">
        <v>0</v>
      </c>
      <c r="AM7" s="682"/>
      <c r="AN7" s="682"/>
      <c r="AO7" s="713"/>
      <c r="AP7" s="675" t="s">
        <v>234</v>
      </c>
      <c r="AQ7" s="676"/>
      <c r="AR7" s="676"/>
      <c r="AS7" s="676"/>
      <c r="AT7" s="676"/>
      <c r="AU7" s="676"/>
      <c r="AV7" s="676"/>
      <c r="AW7" s="676"/>
      <c r="AX7" s="676"/>
      <c r="AY7" s="676"/>
      <c r="AZ7" s="676"/>
      <c r="BA7" s="676"/>
      <c r="BB7" s="676"/>
      <c r="BC7" s="676"/>
      <c r="BD7" s="676"/>
      <c r="BE7" s="676"/>
      <c r="BF7" s="677"/>
      <c r="BG7" s="678">
        <v>196107</v>
      </c>
      <c r="BH7" s="679"/>
      <c r="BI7" s="679"/>
      <c r="BJ7" s="679"/>
      <c r="BK7" s="679"/>
      <c r="BL7" s="679"/>
      <c r="BM7" s="679"/>
      <c r="BN7" s="680"/>
      <c r="BO7" s="711">
        <v>37.799999999999997</v>
      </c>
      <c r="BP7" s="711"/>
      <c r="BQ7" s="711"/>
      <c r="BR7" s="711"/>
      <c r="BS7" s="712" t="s">
        <v>128</v>
      </c>
      <c r="BT7" s="712"/>
      <c r="BU7" s="712"/>
      <c r="BV7" s="712"/>
      <c r="BW7" s="712"/>
      <c r="BX7" s="712"/>
      <c r="BY7" s="712"/>
      <c r="BZ7" s="712"/>
      <c r="CA7" s="712"/>
      <c r="CB7" s="775"/>
      <c r="CD7" s="717" t="s">
        <v>235</v>
      </c>
      <c r="CE7" s="718"/>
      <c r="CF7" s="718"/>
      <c r="CG7" s="718"/>
      <c r="CH7" s="718"/>
      <c r="CI7" s="718"/>
      <c r="CJ7" s="718"/>
      <c r="CK7" s="718"/>
      <c r="CL7" s="718"/>
      <c r="CM7" s="718"/>
      <c r="CN7" s="718"/>
      <c r="CO7" s="718"/>
      <c r="CP7" s="718"/>
      <c r="CQ7" s="719"/>
      <c r="CR7" s="678">
        <v>1128952</v>
      </c>
      <c r="CS7" s="679"/>
      <c r="CT7" s="679"/>
      <c r="CU7" s="679"/>
      <c r="CV7" s="679"/>
      <c r="CW7" s="679"/>
      <c r="CX7" s="679"/>
      <c r="CY7" s="680"/>
      <c r="CZ7" s="711">
        <v>19.600000000000001</v>
      </c>
      <c r="DA7" s="711"/>
      <c r="DB7" s="711"/>
      <c r="DC7" s="711"/>
      <c r="DD7" s="684">
        <v>40885</v>
      </c>
      <c r="DE7" s="679"/>
      <c r="DF7" s="679"/>
      <c r="DG7" s="679"/>
      <c r="DH7" s="679"/>
      <c r="DI7" s="679"/>
      <c r="DJ7" s="679"/>
      <c r="DK7" s="679"/>
      <c r="DL7" s="679"/>
      <c r="DM7" s="679"/>
      <c r="DN7" s="679"/>
      <c r="DO7" s="679"/>
      <c r="DP7" s="680"/>
      <c r="DQ7" s="684">
        <v>528703</v>
      </c>
      <c r="DR7" s="679"/>
      <c r="DS7" s="679"/>
      <c r="DT7" s="679"/>
      <c r="DU7" s="679"/>
      <c r="DV7" s="679"/>
      <c r="DW7" s="679"/>
      <c r="DX7" s="679"/>
      <c r="DY7" s="679"/>
      <c r="DZ7" s="679"/>
      <c r="EA7" s="679"/>
      <c r="EB7" s="679"/>
      <c r="EC7" s="725"/>
    </row>
    <row r="8" spans="2:143" ht="11.25" customHeight="1" x14ac:dyDescent="0.15">
      <c r="B8" s="675" t="s">
        <v>236</v>
      </c>
      <c r="C8" s="676"/>
      <c r="D8" s="676"/>
      <c r="E8" s="676"/>
      <c r="F8" s="676"/>
      <c r="G8" s="676"/>
      <c r="H8" s="676"/>
      <c r="I8" s="676"/>
      <c r="J8" s="676"/>
      <c r="K8" s="676"/>
      <c r="L8" s="676"/>
      <c r="M8" s="676"/>
      <c r="N8" s="676"/>
      <c r="O8" s="676"/>
      <c r="P8" s="676"/>
      <c r="Q8" s="677"/>
      <c r="R8" s="678">
        <v>1253</v>
      </c>
      <c r="S8" s="679"/>
      <c r="T8" s="679"/>
      <c r="U8" s="679"/>
      <c r="V8" s="679"/>
      <c r="W8" s="679"/>
      <c r="X8" s="679"/>
      <c r="Y8" s="680"/>
      <c r="Z8" s="711">
        <v>0</v>
      </c>
      <c r="AA8" s="711"/>
      <c r="AB8" s="711"/>
      <c r="AC8" s="711"/>
      <c r="AD8" s="712">
        <v>1253</v>
      </c>
      <c r="AE8" s="712"/>
      <c r="AF8" s="712"/>
      <c r="AG8" s="712"/>
      <c r="AH8" s="712"/>
      <c r="AI8" s="712"/>
      <c r="AJ8" s="712"/>
      <c r="AK8" s="712"/>
      <c r="AL8" s="681">
        <v>0</v>
      </c>
      <c r="AM8" s="682"/>
      <c r="AN8" s="682"/>
      <c r="AO8" s="713"/>
      <c r="AP8" s="675" t="s">
        <v>237</v>
      </c>
      <c r="AQ8" s="676"/>
      <c r="AR8" s="676"/>
      <c r="AS8" s="676"/>
      <c r="AT8" s="676"/>
      <c r="AU8" s="676"/>
      <c r="AV8" s="676"/>
      <c r="AW8" s="676"/>
      <c r="AX8" s="676"/>
      <c r="AY8" s="676"/>
      <c r="AZ8" s="676"/>
      <c r="BA8" s="676"/>
      <c r="BB8" s="676"/>
      <c r="BC8" s="676"/>
      <c r="BD8" s="676"/>
      <c r="BE8" s="676"/>
      <c r="BF8" s="677"/>
      <c r="BG8" s="678">
        <v>8149</v>
      </c>
      <c r="BH8" s="679"/>
      <c r="BI8" s="679"/>
      <c r="BJ8" s="679"/>
      <c r="BK8" s="679"/>
      <c r="BL8" s="679"/>
      <c r="BM8" s="679"/>
      <c r="BN8" s="680"/>
      <c r="BO8" s="711">
        <v>1.6</v>
      </c>
      <c r="BP8" s="711"/>
      <c r="BQ8" s="711"/>
      <c r="BR8" s="711"/>
      <c r="BS8" s="684" t="s">
        <v>128</v>
      </c>
      <c r="BT8" s="679"/>
      <c r="BU8" s="679"/>
      <c r="BV8" s="679"/>
      <c r="BW8" s="679"/>
      <c r="BX8" s="679"/>
      <c r="BY8" s="679"/>
      <c r="BZ8" s="679"/>
      <c r="CA8" s="679"/>
      <c r="CB8" s="725"/>
      <c r="CD8" s="717" t="s">
        <v>238</v>
      </c>
      <c r="CE8" s="718"/>
      <c r="CF8" s="718"/>
      <c r="CG8" s="718"/>
      <c r="CH8" s="718"/>
      <c r="CI8" s="718"/>
      <c r="CJ8" s="718"/>
      <c r="CK8" s="718"/>
      <c r="CL8" s="718"/>
      <c r="CM8" s="718"/>
      <c r="CN8" s="718"/>
      <c r="CO8" s="718"/>
      <c r="CP8" s="718"/>
      <c r="CQ8" s="719"/>
      <c r="CR8" s="678">
        <v>1260780</v>
      </c>
      <c r="CS8" s="679"/>
      <c r="CT8" s="679"/>
      <c r="CU8" s="679"/>
      <c r="CV8" s="679"/>
      <c r="CW8" s="679"/>
      <c r="CX8" s="679"/>
      <c r="CY8" s="680"/>
      <c r="CZ8" s="711">
        <v>21.8</v>
      </c>
      <c r="DA8" s="711"/>
      <c r="DB8" s="711"/>
      <c r="DC8" s="711"/>
      <c r="DD8" s="684">
        <v>484390</v>
      </c>
      <c r="DE8" s="679"/>
      <c r="DF8" s="679"/>
      <c r="DG8" s="679"/>
      <c r="DH8" s="679"/>
      <c r="DI8" s="679"/>
      <c r="DJ8" s="679"/>
      <c r="DK8" s="679"/>
      <c r="DL8" s="679"/>
      <c r="DM8" s="679"/>
      <c r="DN8" s="679"/>
      <c r="DO8" s="679"/>
      <c r="DP8" s="680"/>
      <c r="DQ8" s="684">
        <v>543290</v>
      </c>
      <c r="DR8" s="679"/>
      <c r="DS8" s="679"/>
      <c r="DT8" s="679"/>
      <c r="DU8" s="679"/>
      <c r="DV8" s="679"/>
      <c r="DW8" s="679"/>
      <c r="DX8" s="679"/>
      <c r="DY8" s="679"/>
      <c r="DZ8" s="679"/>
      <c r="EA8" s="679"/>
      <c r="EB8" s="679"/>
      <c r="EC8" s="725"/>
    </row>
    <row r="9" spans="2:143" ht="11.25" customHeight="1" x14ac:dyDescent="0.15">
      <c r="B9" s="675" t="s">
        <v>239</v>
      </c>
      <c r="C9" s="676"/>
      <c r="D9" s="676"/>
      <c r="E9" s="676"/>
      <c r="F9" s="676"/>
      <c r="G9" s="676"/>
      <c r="H9" s="676"/>
      <c r="I9" s="676"/>
      <c r="J9" s="676"/>
      <c r="K9" s="676"/>
      <c r="L9" s="676"/>
      <c r="M9" s="676"/>
      <c r="N9" s="676"/>
      <c r="O9" s="676"/>
      <c r="P9" s="676"/>
      <c r="Q9" s="677"/>
      <c r="R9" s="678">
        <v>1418</v>
      </c>
      <c r="S9" s="679"/>
      <c r="T9" s="679"/>
      <c r="U9" s="679"/>
      <c r="V9" s="679"/>
      <c r="W9" s="679"/>
      <c r="X9" s="679"/>
      <c r="Y9" s="680"/>
      <c r="Z9" s="711">
        <v>0</v>
      </c>
      <c r="AA9" s="711"/>
      <c r="AB9" s="711"/>
      <c r="AC9" s="711"/>
      <c r="AD9" s="712">
        <v>1418</v>
      </c>
      <c r="AE9" s="712"/>
      <c r="AF9" s="712"/>
      <c r="AG9" s="712"/>
      <c r="AH9" s="712"/>
      <c r="AI9" s="712"/>
      <c r="AJ9" s="712"/>
      <c r="AK9" s="712"/>
      <c r="AL9" s="681">
        <v>0.1</v>
      </c>
      <c r="AM9" s="682"/>
      <c r="AN9" s="682"/>
      <c r="AO9" s="713"/>
      <c r="AP9" s="675" t="s">
        <v>240</v>
      </c>
      <c r="AQ9" s="676"/>
      <c r="AR9" s="676"/>
      <c r="AS9" s="676"/>
      <c r="AT9" s="676"/>
      <c r="AU9" s="676"/>
      <c r="AV9" s="676"/>
      <c r="AW9" s="676"/>
      <c r="AX9" s="676"/>
      <c r="AY9" s="676"/>
      <c r="AZ9" s="676"/>
      <c r="BA9" s="676"/>
      <c r="BB9" s="676"/>
      <c r="BC9" s="676"/>
      <c r="BD9" s="676"/>
      <c r="BE9" s="676"/>
      <c r="BF9" s="677"/>
      <c r="BG9" s="678">
        <v>169605</v>
      </c>
      <c r="BH9" s="679"/>
      <c r="BI9" s="679"/>
      <c r="BJ9" s="679"/>
      <c r="BK9" s="679"/>
      <c r="BL9" s="679"/>
      <c r="BM9" s="679"/>
      <c r="BN9" s="680"/>
      <c r="BO9" s="711">
        <v>32.700000000000003</v>
      </c>
      <c r="BP9" s="711"/>
      <c r="BQ9" s="711"/>
      <c r="BR9" s="711"/>
      <c r="BS9" s="684" t="s">
        <v>128</v>
      </c>
      <c r="BT9" s="679"/>
      <c r="BU9" s="679"/>
      <c r="BV9" s="679"/>
      <c r="BW9" s="679"/>
      <c r="BX9" s="679"/>
      <c r="BY9" s="679"/>
      <c r="BZ9" s="679"/>
      <c r="CA9" s="679"/>
      <c r="CB9" s="725"/>
      <c r="CD9" s="717" t="s">
        <v>241</v>
      </c>
      <c r="CE9" s="718"/>
      <c r="CF9" s="718"/>
      <c r="CG9" s="718"/>
      <c r="CH9" s="718"/>
      <c r="CI9" s="718"/>
      <c r="CJ9" s="718"/>
      <c r="CK9" s="718"/>
      <c r="CL9" s="718"/>
      <c r="CM9" s="718"/>
      <c r="CN9" s="718"/>
      <c r="CO9" s="718"/>
      <c r="CP9" s="718"/>
      <c r="CQ9" s="719"/>
      <c r="CR9" s="678">
        <v>431824</v>
      </c>
      <c r="CS9" s="679"/>
      <c r="CT9" s="679"/>
      <c r="CU9" s="679"/>
      <c r="CV9" s="679"/>
      <c r="CW9" s="679"/>
      <c r="CX9" s="679"/>
      <c r="CY9" s="680"/>
      <c r="CZ9" s="711">
        <v>7.5</v>
      </c>
      <c r="DA9" s="711"/>
      <c r="DB9" s="711"/>
      <c r="DC9" s="711"/>
      <c r="DD9" s="684">
        <v>6230</v>
      </c>
      <c r="DE9" s="679"/>
      <c r="DF9" s="679"/>
      <c r="DG9" s="679"/>
      <c r="DH9" s="679"/>
      <c r="DI9" s="679"/>
      <c r="DJ9" s="679"/>
      <c r="DK9" s="679"/>
      <c r="DL9" s="679"/>
      <c r="DM9" s="679"/>
      <c r="DN9" s="679"/>
      <c r="DO9" s="679"/>
      <c r="DP9" s="680"/>
      <c r="DQ9" s="684">
        <v>421451</v>
      </c>
      <c r="DR9" s="679"/>
      <c r="DS9" s="679"/>
      <c r="DT9" s="679"/>
      <c r="DU9" s="679"/>
      <c r="DV9" s="679"/>
      <c r="DW9" s="679"/>
      <c r="DX9" s="679"/>
      <c r="DY9" s="679"/>
      <c r="DZ9" s="679"/>
      <c r="EA9" s="679"/>
      <c r="EB9" s="679"/>
      <c r="EC9" s="725"/>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1" t="s">
        <v>128</v>
      </c>
      <c r="AA10" s="711"/>
      <c r="AB10" s="711"/>
      <c r="AC10" s="711"/>
      <c r="AD10" s="712" t="s">
        <v>128</v>
      </c>
      <c r="AE10" s="712"/>
      <c r="AF10" s="712"/>
      <c r="AG10" s="712"/>
      <c r="AH10" s="712"/>
      <c r="AI10" s="712"/>
      <c r="AJ10" s="712"/>
      <c r="AK10" s="712"/>
      <c r="AL10" s="681" t="s">
        <v>128</v>
      </c>
      <c r="AM10" s="682"/>
      <c r="AN10" s="682"/>
      <c r="AO10" s="713"/>
      <c r="AP10" s="675" t="s">
        <v>243</v>
      </c>
      <c r="AQ10" s="676"/>
      <c r="AR10" s="676"/>
      <c r="AS10" s="676"/>
      <c r="AT10" s="676"/>
      <c r="AU10" s="676"/>
      <c r="AV10" s="676"/>
      <c r="AW10" s="676"/>
      <c r="AX10" s="676"/>
      <c r="AY10" s="676"/>
      <c r="AZ10" s="676"/>
      <c r="BA10" s="676"/>
      <c r="BB10" s="676"/>
      <c r="BC10" s="676"/>
      <c r="BD10" s="676"/>
      <c r="BE10" s="676"/>
      <c r="BF10" s="677"/>
      <c r="BG10" s="678">
        <v>11550</v>
      </c>
      <c r="BH10" s="679"/>
      <c r="BI10" s="679"/>
      <c r="BJ10" s="679"/>
      <c r="BK10" s="679"/>
      <c r="BL10" s="679"/>
      <c r="BM10" s="679"/>
      <c r="BN10" s="680"/>
      <c r="BO10" s="711">
        <v>2.2000000000000002</v>
      </c>
      <c r="BP10" s="711"/>
      <c r="BQ10" s="711"/>
      <c r="BR10" s="711"/>
      <c r="BS10" s="684" t="s">
        <v>231</v>
      </c>
      <c r="BT10" s="679"/>
      <c r="BU10" s="679"/>
      <c r="BV10" s="679"/>
      <c r="BW10" s="679"/>
      <c r="BX10" s="679"/>
      <c r="BY10" s="679"/>
      <c r="BZ10" s="679"/>
      <c r="CA10" s="679"/>
      <c r="CB10" s="725"/>
      <c r="CD10" s="717" t="s">
        <v>244</v>
      </c>
      <c r="CE10" s="718"/>
      <c r="CF10" s="718"/>
      <c r="CG10" s="718"/>
      <c r="CH10" s="718"/>
      <c r="CI10" s="718"/>
      <c r="CJ10" s="718"/>
      <c r="CK10" s="718"/>
      <c r="CL10" s="718"/>
      <c r="CM10" s="718"/>
      <c r="CN10" s="718"/>
      <c r="CO10" s="718"/>
      <c r="CP10" s="718"/>
      <c r="CQ10" s="719"/>
      <c r="CR10" s="678">
        <v>60</v>
      </c>
      <c r="CS10" s="679"/>
      <c r="CT10" s="679"/>
      <c r="CU10" s="679"/>
      <c r="CV10" s="679"/>
      <c r="CW10" s="679"/>
      <c r="CX10" s="679"/>
      <c r="CY10" s="680"/>
      <c r="CZ10" s="711">
        <v>0</v>
      </c>
      <c r="DA10" s="711"/>
      <c r="DB10" s="711"/>
      <c r="DC10" s="711"/>
      <c r="DD10" s="684" t="s">
        <v>245</v>
      </c>
      <c r="DE10" s="679"/>
      <c r="DF10" s="679"/>
      <c r="DG10" s="679"/>
      <c r="DH10" s="679"/>
      <c r="DI10" s="679"/>
      <c r="DJ10" s="679"/>
      <c r="DK10" s="679"/>
      <c r="DL10" s="679"/>
      <c r="DM10" s="679"/>
      <c r="DN10" s="679"/>
      <c r="DO10" s="679"/>
      <c r="DP10" s="680"/>
      <c r="DQ10" s="684">
        <v>60</v>
      </c>
      <c r="DR10" s="679"/>
      <c r="DS10" s="679"/>
      <c r="DT10" s="679"/>
      <c r="DU10" s="679"/>
      <c r="DV10" s="679"/>
      <c r="DW10" s="679"/>
      <c r="DX10" s="679"/>
      <c r="DY10" s="679"/>
      <c r="DZ10" s="679"/>
      <c r="EA10" s="679"/>
      <c r="EB10" s="679"/>
      <c r="EC10" s="725"/>
    </row>
    <row r="11" spans="2:143" ht="11.25" customHeight="1" x14ac:dyDescent="0.15">
      <c r="B11" s="675" t="s">
        <v>246</v>
      </c>
      <c r="C11" s="676"/>
      <c r="D11" s="676"/>
      <c r="E11" s="676"/>
      <c r="F11" s="676"/>
      <c r="G11" s="676"/>
      <c r="H11" s="676"/>
      <c r="I11" s="676"/>
      <c r="J11" s="676"/>
      <c r="K11" s="676"/>
      <c r="L11" s="676"/>
      <c r="M11" s="676"/>
      <c r="N11" s="676"/>
      <c r="O11" s="676"/>
      <c r="P11" s="676"/>
      <c r="Q11" s="677"/>
      <c r="R11" s="678">
        <v>114038</v>
      </c>
      <c r="S11" s="679"/>
      <c r="T11" s="679"/>
      <c r="U11" s="679"/>
      <c r="V11" s="679"/>
      <c r="W11" s="679"/>
      <c r="X11" s="679"/>
      <c r="Y11" s="680"/>
      <c r="Z11" s="681">
        <v>1.8</v>
      </c>
      <c r="AA11" s="682"/>
      <c r="AB11" s="682"/>
      <c r="AC11" s="683"/>
      <c r="AD11" s="684">
        <v>114038</v>
      </c>
      <c r="AE11" s="679"/>
      <c r="AF11" s="679"/>
      <c r="AG11" s="679"/>
      <c r="AH11" s="679"/>
      <c r="AI11" s="679"/>
      <c r="AJ11" s="679"/>
      <c r="AK11" s="680"/>
      <c r="AL11" s="681">
        <v>4.2</v>
      </c>
      <c r="AM11" s="682"/>
      <c r="AN11" s="682"/>
      <c r="AO11" s="713"/>
      <c r="AP11" s="675" t="s">
        <v>247</v>
      </c>
      <c r="AQ11" s="676"/>
      <c r="AR11" s="676"/>
      <c r="AS11" s="676"/>
      <c r="AT11" s="676"/>
      <c r="AU11" s="676"/>
      <c r="AV11" s="676"/>
      <c r="AW11" s="676"/>
      <c r="AX11" s="676"/>
      <c r="AY11" s="676"/>
      <c r="AZ11" s="676"/>
      <c r="BA11" s="676"/>
      <c r="BB11" s="676"/>
      <c r="BC11" s="676"/>
      <c r="BD11" s="676"/>
      <c r="BE11" s="676"/>
      <c r="BF11" s="677"/>
      <c r="BG11" s="678">
        <v>6803</v>
      </c>
      <c r="BH11" s="679"/>
      <c r="BI11" s="679"/>
      <c r="BJ11" s="679"/>
      <c r="BK11" s="679"/>
      <c r="BL11" s="679"/>
      <c r="BM11" s="679"/>
      <c r="BN11" s="680"/>
      <c r="BO11" s="711">
        <v>1.3</v>
      </c>
      <c r="BP11" s="711"/>
      <c r="BQ11" s="711"/>
      <c r="BR11" s="711"/>
      <c r="BS11" s="684" t="s">
        <v>245</v>
      </c>
      <c r="BT11" s="679"/>
      <c r="BU11" s="679"/>
      <c r="BV11" s="679"/>
      <c r="BW11" s="679"/>
      <c r="BX11" s="679"/>
      <c r="BY11" s="679"/>
      <c r="BZ11" s="679"/>
      <c r="CA11" s="679"/>
      <c r="CB11" s="725"/>
      <c r="CD11" s="717" t="s">
        <v>248</v>
      </c>
      <c r="CE11" s="718"/>
      <c r="CF11" s="718"/>
      <c r="CG11" s="718"/>
      <c r="CH11" s="718"/>
      <c r="CI11" s="718"/>
      <c r="CJ11" s="718"/>
      <c r="CK11" s="718"/>
      <c r="CL11" s="718"/>
      <c r="CM11" s="718"/>
      <c r="CN11" s="718"/>
      <c r="CO11" s="718"/>
      <c r="CP11" s="718"/>
      <c r="CQ11" s="719"/>
      <c r="CR11" s="678">
        <v>505311</v>
      </c>
      <c r="CS11" s="679"/>
      <c r="CT11" s="679"/>
      <c r="CU11" s="679"/>
      <c r="CV11" s="679"/>
      <c r="CW11" s="679"/>
      <c r="CX11" s="679"/>
      <c r="CY11" s="680"/>
      <c r="CZ11" s="711">
        <v>8.8000000000000007</v>
      </c>
      <c r="DA11" s="711"/>
      <c r="DB11" s="711"/>
      <c r="DC11" s="711"/>
      <c r="DD11" s="684">
        <v>140938</v>
      </c>
      <c r="DE11" s="679"/>
      <c r="DF11" s="679"/>
      <c r="DG11" s="679"/>
      <c r="DH11" s="679"/>
      <c r="DI11" s="679"/>
      <c r="DJ11" s="679"/>
      <c r="DK11" s="679"/>
      <c r="DL11" s="679"/>
      <c r="DM11" s="679"/>
      <c r="DN11" s="679"/>
      <c r="DO11" s="679"/>
      <c r="DP11" s="680"/>
      <c r="DQ11" s="684">
        <v>259264</v>
      </c>
      <c r="DR11" s="679"/>
      <c r="DS11" s="679"/>
      <c r="DT11" s="679"/>
      <c r="DU11" s="679"/>
      <c r="DV11" s="679"/>
      <c r="DW11" s="679"/>
      <c r="DX11" s="679"/>
      <c r="DY11" s="679"/>
      <c r="DZ11" s="679"/>
      <c r="EA11" s="679"/>
      <c r="EB11" s="679"/>
      <c r="EC11" s="725"/>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245</v>
      </c>
      <c r="S12" s="679"/>
      <c r="T12" s="679"/>
      <c r="U12" s="679"/>
      <c r="V12" s="679"/>
      <c r="W12" s="679"/>
      <c r="X12" s="679"/>
      <c r="Y12" s="680"/>
      <c r="Z12" s="711" t="s">
        <v>128</v>
      </c>
      <c r="AA12" s="711"/>
      <c r="AB12" s="711"/>
      <c r="AC12" s="711"/>
      <c r="AD12" s="712" t="s">
        <v>245</v>
      </c>
      <c r="AE12" s="712"/>
      <c r="AF12" s="712"/>
      <c r="AG12" s="712"/>
      <c r="AH12" s="712"/>
      <c r="AI12" s="712"/>
      <c r="AJ12" s="712"/>
      <c r="AK12" s="712"/>
      <c r="AL12" s="681" t="s">
        <v>245</v>
      </c>
      <c r="AM12" s="682"/>
      <c r="AN12" s="682"/>
      <c r="AO12" s="713"/>
      <c r="AP12" s="675" t="s">
        <v>250</v>
      </c>
      <c r="AQ12" s="676"/>
      <c r="AR12" s="676"/>
      <c r="AS12" s="676"/>
      <c r="AT12" s="676"/>
      <c r="AU12" s="676"/>
      <c r="AV12" s="676"/>
      <c r="AW12" s="676"/>
      <c r="AX12" s="676"/>
      <c r="AY12" s="676"/>
      <c r="AZ12" s="676"/>
      <c r="BA12" s="676"/>
      <c r="BB12" s="676"/>
      <c r="BC12" s="676"/>
      <c r="BD12" s="676"/>
      <c r="BE12" s="676"/>
      <c r="BF12" s="677"/>
      <c r="BG12" s="678">
        <v>273115</v>
      </c>
      <c r="BH12" s="679"/>
      <c r="BI12" s="679"/>
      <c r="BJ12" s="679"/>
      <c r="BK12" s="679"/>
      <c r="BL12" s="679"/>
      <c r="BM12" s="679"/>
      <c r="BN12" s="680"/>
      <c r="BO12" s="711">
        <v>52.6</v>
      </c>
      <c r="BP12" s="711"/>
      <c r="BQ12" s="711"/>
      <c r="BR12" s="711"/>
      <c r="BS12" s="684" t="s">
        <v>231</v>
      </c>
      <c r="BT12" s="679"/>
      <c r="BU12" s="679"/>
      <c r="BV12" s="679"/>
      <c r="BW12" s="679"/>
      <c r="BX12" s="679"/>
      <c r="BY12" s="679"/>
      <c r="BZ12" s="679"/>
      <c r="CA12" s="679"/>
      <c r="CB12" s="725"/>
      <c r="CD12" s="717" t="s">
        <v>251</v>
      </c>
      <c r="CE12" s="718"/>
      <c r="CF12" s="718"/>
      <c r="CG12" s="718"/>
      <c r="CH12" s="718"/>
      <c r="CI12" s="718"/>
      <c r="CJ12" s="718"/>
      <c r="CK12" s="718"/>
      <c r="CL12" s="718"/>
      <c r="CM12" s="718"/>
      <c r="CN12" s="718"/>
      <c r="CO12" s="718"/>
      <c r="CP12" s="718"/>
      <c r="CQ12" s="719"/>
      <c r="CR12" s="678">
        <v>45105</v>
      </c>
      <c r="CS12" s="679"/>
      <c r="CT12" s="679"/>
      <c r="CU12" s="679"/>
      <c r="CV12" s="679"/>
      <c r="CW12" s="679"/>
      <c r="CX12" s="679"/>
      <c r="CY12" s="680"/>
      <c r="CZ12" s="711">
        <v>0.8</v>
      </c>
      <c r="DA12" s="711"/>
      <c r="DB12" s="711"/>
      <c r="DC12" s="711"/>
      <c r="DD12" s="684" t="s">
        <v>128</v>
      </c>
      <c r="DE12" s="679"/>
      <c r="DF12" s="679"/>
      <c r="DG12" s="679"/>
      <c r="DH12" s="679"/>
      <c r="DI12" s="679"/>
      <c r="DJ12" s="679"/>
      <c r="DK12" s="679"/>
      <c r="DL12" s="679"/>
      <c r="DM12" s="679"/>
      <c r="DN12" s="679"/>
      <c r="DO12" s="679"/>
      <c r="DP12" s="680"/>
      <c r="DQ12" s="684">
        <v>42057</v>
      </c>
      <c r="DR12" s="679"/>
      <c r="DS12" s="679"/>
      <c r="DT12" s="679"/>
      <c r="DU12" s="679"/>
      <c r="DV12" s="679"/>
      <c r="DW12" s="679"/>
      <c r="DX12" s="679"/>
      <c r="DY12" s="679"/>
      <c r="DZ12" s="679"/>
      <c r="EA12" s="679"/>
      <c r="EB12" s="679"/>
      <c r="EC12" s="725"/>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1" t="s">
        <v>231</v>
      </c>
      <c r="AA13" s="711"/>
      <c r="AB13" s="711"/>
      <c r="AC13" s="711"/>
      <c r="AD13" s="712" t="s">
        <v>128</v>
      </c>
      <c r="AE13" s="712"/>
      <c r="AF13" s="712"/>
      <c r="AG13" s="712"/>
      <c r="AH13" s="712"/>
      <c r="AI13" s="712"/>
      <c r="AJ13" s="712"/>
      <c r="AK13" s="712"/>
      <c r="AL13" s="681" t="s">
        <v>245</v>
      </c>
      <c r="AM13" s="682"/>
      <c r="AN13" s="682"/>
      <c r="AO13" s="713"/>
      <c r="AP13" s="675" t="s">
        <v>253</v>
      </c>
      <c r="AQ13" s="676"/>
      <c r="AR13" s="676"/>
      <c r="AS13" s="676"/>
      <c r="AT13" s="676"/>
      <c r="AU13" s="676"/>
      <c r="AV13" s="676"/>
      <c r="AW13" s="676"/>
      <c r="AX13" s="676"/>
      <c r="AY13" s="676"/>
      <c r="AZ13" s="676"/>
      <c r="BA13" s="676"/>
      <c r="BB13" s="676"/>
      <c r="BC13" s="676"/>
      <c r="BD13" s="676"/>
      <c r="BE13" s="676"/>
      <c r="BF13" s="677"/>
      <c r="BG13" s="678">
        <v>260852</v>
      </c>
      <c r="BH13" s="679"/>
      <c r="BI13" s="679"/>
      <c r="BJ13" s="679"/>
      <c r="BK13" s="679"/>
      <c r="BL13" s="679"/>
      <c r="BM13" s="679"/>
      <c r="BN13" s="680"/>
      <c r="BO13" s="711">
        <v>50.2</v>
      </c>
      <c r="BP13" s="711"/>
      <c r="BQ13" s="711"/>
      <c r="BR13" s="711"/>
      <c r="BS13" s="684" t="s">
        <v>245</v>
      </c>
      <c r="BT13" s="679"/>
      <c r="BU13" s="679"/>
      <c r="BV13" s="679"/>
      <c r="BW13" s="679"/>
      <c r="BX13" s="679"/>
      <c r="BY13" s="679"/>
      <c r="BZ13" s="679"/>
      <c r="CA13" s="679"/>
      <c r="CB13" s="725"/>
      <c r="CD13" s="717" t="s">
        <v>254</v>
      </c>
      <c r="CE13" s="718"/>
      <c r="CF13" s="718"/>
      <c r="CG13" s="718"/>
      <c r="CH13" s="718"/>
      <c r="CI13" s="718"/>
      <c r="CJ13" s="718"/>
      <c r="CK13" s="718"/>
      <c r="CL13" s="718"/>
      <c r="CM13" s="718"/>
      <c r="CN13" s="718"/>
      <c r="CO13" s="718"/>
      <c r="CP13" s="718"/>
      <c r="CQ13" s="719"/>
      <c r="CR13" s="678">
        <v>629524</v>
      </c>
      <c r="CS13" s="679"/>
      <c r="CT13" s="679"/>
      <c r="CU13" s="679"/>
      <c r="CV13" s="679"/>
      <c r="CW13" s="679"/>
      <c r="CX13" s="679"/>
      <c r="CY13" s="680"/>
      <c r="CZ13" s="711">
        <v>10.9</v>
      </c>
      <c r="DA13" s="711"/>
      <c r="DB13" s="711"/>
      <c r="DC13" s="711"/>
      <c r="DD13" s="684">
        <v>427771</v>
      </c>
      <c r="DE13" s="679"/>
      <c r="DF13" s="679"/>
      <c r="DG13" s="679"/>
      <c r="DH13" s="679"/>
      <c r="DI13" s="679"/>
      <c r="DJ13" s="679"/>
      <c r="DK13" s="679"/>
      <c r="DL13" s="679"/>
      <c r="DM13" s="679"/>
      <c r="DN13" s="679"/>
      <c r="DO13" s="679"/>
      <c r="DP13" s="680"/>
      <c r="DQ13" s="684">
        <v>126562</v>
      </c>
      <c r="DR13" s="679"/>
      <c r="DS13" s="679"/>
      <c r="DT13" s="679"/>
      <c r="DU13" s="679"/>
      <c r="DV13" s="679"/>
      <c r="DW13" s="679"/>
      <c r="DX13" s="679"/>
      <c r="DY13" s="679"/>
      <c r="DZ13" s="679"/>
      <c r="EA13" s="679"/>
      <c r="EB13" s="679"/>
      <c r="EC13" s="725"/>
    </row>
    <row r="14" spans="2:143" ht="11.25" customHeight="1" x14ac:dyDescent="0.15">
      <c r="B14" s="675" t="s">
        <v>255</v>
      </c>
      <c r="C14" s="676"/>
      <c r="D14" s="676"/>
      <c r="E14" s="676"/>
      <c r="F14" s="676"/>
      <c r="G14" s="676"/>
      <c r="H14" s="676"/>
      <c r="I14" s="676"/>
      <c r="J14" s="676"/>
      <c r="K14" s="676"/>
      <c r="L14" s="676"/>
      <c r="M14" s="676"/>
      <c r="N14" s="676"/>
      <c r="O14" s="676"/>
      <c r="P14" s="676"/>
      <c r="Q14" s="677"/>
      <c r="R14" s="678">
        <v>1</v>
      </c>
      <c r="S14" s="679"/>
      <c r="T14" s="679"/>
      <c r="U14" s="679"/>
      <c r="V14" s="679"/>
      <c r="W14" s="679"/>
      <c r="X14" s="679"/>
      <c r="Y14" s="680"/>
      <c r="Z14" s="711">
        <v>0</v>
      </c>
      <c r="AA14" s="711"/>
      <c r="AB14" s="711"/>
      <c r="AC14" s="711"/>
      <c r="AD14" s="712">
        <v>1</v>
      </c>
      <c r="AE14" s="712"/>
      <c r="AF14" s="712"/>
      <c r="AG14" s="712"/>
      <c r="AH14" s="712"/>
      <c r="AI14" s="712"/>
      <c r="AJ14" s="712"/>
      <c r="AK14" s="712"/>
      <c r="AL14" s="681">
        <v>0</v>
      </c>
      <c r="AM14" s="682"/>
      <c r="AN14" s="682"/>
      <c r="AO14" s="713"/>
      <c r="AP14" s="675" t="s">
        <v>256</v>
      </c>
      <c r="AQ14" s="676"/>
      <c r="AR14" s="676"/>
      <c r="AS14" s="676"/>
      <c r="AT14" s="676"/>
      <c r="AU14" s="676"/>
      <c r="AV14" s="676"/>
      <c r="AW14" s="676"/>
      <c r="AX14" s="676"/>
      <c r="AY14" s="676"/>
      <c r="AZ14" s="676"/>
      <c r="BA14" s="676"/>
      <c r="BB14" s="676"/>
      <c r="BC14" s="676"/>
      <c r="BD14" s="676"/>
      <c r="BE14" s="676"/>
      <c r="BF14" s="677"/>
      <c r="BG14" s="678">
        <v>20529</v>
      </c>
      <c r="BH14" s="679"/>
      <c r="BI14" s="679"/>
      <c r="BJ14" s="679"/>
      <c r="BK14" s="679"/>
      <c r="BL14" s="679"/>
      <c r="BM14" s="679"/>
      <c r="BN14" s="680"/>
      <c r="BO14" s="711">
        <v>4</v>
      </c>
      <c r="BP14" s="711"/>
      <c r="BQ14" s="711"/>
      <c r="BR14" s="711"/>
      <c r="BS14" s="684" t="s">
        <v>128</v>
      </c>
      <c r="BT14" s="679"/>
      <c r="BU14" s="679"/>
      <c r="BV14" s="679"/>
      <c r="BW14" s="679"/>
      <c r="BX14" s="679"/>
      <c r="BY14" s="679"/>
      <c r="BZ14" s="679"/>
      <c r="CA14" s="679"/>
      <c r="CB14" s="725"/>
      <c r="CD14" s="717" t="s">
        <v>257</v>
      </c>
      <c r="CE14" s="718"/>
      <c r="CF14" s="718"/>
      <c r="CG14" s="718"/>
      <c r="CH14" s="718"/>
      <c r="CI14" s="718"/>
      <c r="CJ14" s="718"/>
      <c r="CK14" s="718"/>
      <c r="CL14" s="718"/>
      <c r="CM14" s="718"/>
      <c r="CN14" s="718"/>
      <c r="CO14" s="718"/>
      <c r="CP14" s="718"/>
      <c r="CQ14" s="719"/>
      <c r="CR14" s="678">
        <v>154338</v>
      </c>
      <c r="CS14" s="679"/>
      <c r="CT14" s="679"/>
      <c r="CU14" s="679"/>
      <c r="CV14" s="679"/>
      <c r="CW14" s="679"/>
      <c r="CX14" s="679"/>
      <c r="CY14" s="680"/>
      <c r="CZ14" s="711">
        <v>2.7</v>
      </c>
      <c r="DA14" s="711"/>
      <c r="DB14" s="711"/>
      <c r="DC14" s="711"/>
      <c r="DD14" s="684">
        <v>87</v>
      </c>
      <c r="DE14" s="679"/>
      <c r="DF14" s="679"/>
      <c r="DG14" s="679"/>
      <c r="DH14" s="679"/>
      <c r="DI14" s="679"/>
      <c r="DJ14" s="679"/>
      <c r="DK14" s="679"/>
      <c r="DL14" s="679"/>
      <c r="DM14" s="679"/>
      <c r="DN14" s="679"/>
      <c r="DO14" s="679"/>
      <c r="DP14" s="680"/>
      <c r="DQ14" s="684">
        <v>154338</v>
      </c>
      <c r="DR14" s="679"/>
      <c r="DS14" s="679"/>
      <c r="DT14" s="679"/>
      <c r="DU14" s="679"/>
      <c r="DV14" s="679"/>
      <c r="DW14" s="679"/>
      <c r="DX14" s="679"/>
      <c r="DY14" s="679"/>
      <c r="DZ14" s="679"/>
      <c r="EA14" s="679"/>
      <c r="EB14" s="679"/>
      <c r="EC14" s="725"/>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1" t="s">
        <v>231</v>
      </c>
      <c r="AA15" s="711"/>
      <c r="AB15" s="711"/>
      <c r="AC15" s="711"/>
      <c r="AD15" s="712" t="s">
        <v>128</v>
      </c>
      <c r="AE15" s="712"/>
      <c r="AF15" s="712"/>
      <c r="AG15" s="712"/>
      <c r="AH15" s="712"/>
      <c r="AI15" s="712"/>
      <c r="AJ15" s="712"/>
      <c r="AK15" s="712"/>
      <c r="AL15" s="681" t="s">
        <v>231</v>
      </c>
      <c r="AM15" s="682"/>
      <c r="AN15" s="682"/>
      <c r="AO15" s="713"/>
      <c r="AP15" s="675" t="s">
        <v>259</v>
      </c>
      <c r="AQ15" s="676"/>
      <c r="AR15" s="676"/>
      <c r="AS15" s="676"/>
      <c r="AT15" s="676"/>
      <c r="AU15" s="676"/>
      <c r="AV15" s="676"/>
      <c r="AW15" s="676"/>
      <c r="AX15" s="676"/>
      <c r="AY15" s="676"/>
      <c r="AZ15" s="676"/>
      <c r="BA15" s="676"/>
      <c r="BB15" s="676"/>
      <c r="BC15" s="676"/>
      <c r="BD15" s="676"/>
      <c r="BE15" s="676"/>
      <c r="BF15" s="677"/>
      <c r="BG15" s="678">
        <v>29624</v>
      </c>
      <c r="BH15" s="679"/>
      <c r="BI15" s="679"/>
      <c r="BJ15" s="679"/>
      <c r="BK15" s="679"/>
      <c r="BL15" s="679"/>
      <c r="BM15" s="679"/>
      <c r="BN15" s="680"/>
      <c r="BO15" s="711">
        <v>5.7</v>
      </c>
      <c r="BP15" s="711"/>
      <c r="BQ15" s="711"/>
      <c r="BR15" s="711"/>
      <c r="BS15" s="684" t="s">
        <v>231</v>
      </c>
      <c r="BT15" s="679"/>
      <c r="BU15" s="679"/>
      <c r="BV15" s="679"/>
      <c r="BW15" s="679"/>
      <c r="BX15" s="679"/>
      <c r="BY15" s="679"/>
      <c r="BZ15" s="679"/>
      <c r="CA15" s="679"/>
      <c r="CB15" s="725"/>
      <c r="CD15" s="717" t="s">
        <v>260</v>
      </c>
      <c r="CE15" s="718"/>
      <c r="CF15" s="718"/>
      <c r="CG15" s="718"/>
      <c r="CH15" s="718"/>
      <c r="CI15" s="718"/>
      <c r="CJ15" s="718"/>
      <c r="CK15" s="718"/>
      <c r="CL15" s="718"/>
      <c r="CM15" s="718"/>
      <c r="CN15" s="718"/>
      <c r="CO15" s="718"/>
      <c r="CP15" s="718"/>
      <c r="CQ15" s="719"/>
      <c r="CR15" s="678">
        <v>573864</v>
      </c>
      <c r="CS15" s="679"/>
      <c r="CT15" s="679"/>
      <c r="CU15" s="679"/>
      <c r="CV15" s="679"/>
      <c r="CW15" s="679"/>
      <c r="CX15" s="679"/>
      <c r="CY15" s="680"/>
      <c r="CZ15" s="711">
        <v>9.9</v>
      </c>
      <c r="DA15" s="711"/>
      <c r="DB15" s="711"/>
      <c r="DC15" s="711"/>
      <c r="DD15" s="684">
        <v>116562</v>
      </c>
      <c r="DE15" s="679"/>
      <c r="DF15" s="679"/>
      <c r="DG15" s="679"/>
      <c r="DH15" s="679"/>
      <c r="DI15" s="679"/>
      <c r="DJ15" s="679"/>
      <c r="DK15" s="679"/>
      <c r="DL15" s="679"/>
      <c r="DM15" s="679"/>
      <c r="DN15" s="679"/>
      <c r="DO15" s="679"/>
      <c r="DP15" s="680"/>
      <c r="DQ15" s="684">
        <v>476626</v>
      </c>
      <c r="DR15" s="679"/>
      <c r="DS15" s="679"/>
      <c r="DT15" s="679"/>
      <c r="DU15" s="679"/>
      <c r="DV15" s="679"/>
      <c r="DW15" s="679"/>
      <c r="DX15" s="679"/>
      <c r="DY15" s="679"/>
      <c r="DZ15" s="679"/>
      <c r="EA15" s="679"/>
      <c r="EB15" s="679"/>
      <c r="EC15" s="725"/>
    </row>
    <row r="16" spans="2:143" ht="11.25" customHeight="1" x14ac:dyDescent="0.15">
      <c r="B16" s="675" t="s">
        <v>261</v>
      </c>
      <c r="C16" s="676"/>
      <c r="D16" s="676"/>
      <c r="E16" s="676"/>
      <c r="F16" s="676"/>
      <c r="G16" s="676"/>
      <c r="H16" s="676"/>
      <c r="I16" s="676"/>
      <c r="J16" s="676"/>
      <c r="K16" s="676"/>
      <c r="L16" s="676"/>
      <c r="M16" s="676"/>
      <c r="N16" s="676"/>
      <c r="O16" s="676"/>
      <c r="P16" s="676"/>
      <c r="Q16" s="677"/>
      <c r="R16" s="678">
        <v>3632</v>
      </c>
      <c r="S16" s="679"/>
      <c r="T16" s="679"/>
      <c r="U16" s="679"/>
      <c r="V16" s="679"/>
      <c r="W16" s="679"/>
      <c r="X16" s="679"/>
      <c r="Y16" s="680"/>
      <c r="Z16" s="711">
        <v>0.1</v>
      </c>
      <c r="AA16" s="711"/>
      <c r="AB16" s="711"/>
      <c r="AC16" s="711"/>
      <c r="AD16" s="712">
        <v>3632</v>
      </c>
      <c r="AE16" s="712"/>
      <c r="AF16" s="712"/>
      <c r="AG16" s="712"/>
      <c r="AH16" s="712"/>
      <c r="AI16" s="712"/>
      <c r="AJ16" s="712"/>
      <c r="AK16" s="712"/>
      <c r="AL16" s="681">
        <v>0.1</v>
      </c>
      <c r="AM16" s="682"/>
      <c r="AN16" s="682"/>
      <c r="AO16" s="713"/>
      <c r="AP16" s="675" t="s">
        <v>262</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1" t="s">
        <v>245</v>
      </c>
      <c r="BP16" s="711"/>
      <c r="BQ16" s="711"/>
      <c r="BR16" s="711"/>
      <c r="BS16" s="684" t="s">
        <v>145</v>
      </c>
      <c r="BT16" s="679"/>
      <c r="BU16" s="679"/>
      <c r="BV16" s="679"/>
      <c r="BW16" s="679"/>
      <c r="BX16" s="679"/>
      <c r="BY16" s="679"/>
      <c r="BZ16" s="679"/>
      <c r="CA16" s="679"/>
      <c r="CB16" s="725"/>
      <c r="CD16" s="717" t="s">
        <v>263</v>
      </c>
      <c r="CE16" s="718"/>
      <c r="CF16" s="718"/>
      <c r="CG16" s="718"/>
      <c r="CH16" s="718"/>
      <c r="CI16" s="718"/>
      <c r="CJ16" s="718"/>
      <c r="CK16" s="718"/>
      <c r="CL16" s="718"/>
      <c r="CM16" s="718"/>
      <c r="CN16" s="718"/>
      <c r="CO16" s="718"/>
      <c r="CP16" s="718"/>
      <c r="CQ16" s="719"/>
      <c r="CR16" s="678">
        <v>327261</v>
      </c>
      <c r="CS16" s="679"/>
      <c r="CT16" s="679"/>
      <c r="CU16" s="679"/>
      <c r="CV16" s="679"/>
      <c r="CW16" s="679"/>
      <c r="CX16" s="679"/>
      <c r="CY16" s="680"/>
      <c r="CZ16" s="711">
        <v>5.7</v>
      </c>
      <c r="DA16" s="711"/>
      <c r="DB16" s="711"/>
      <c r="DC16" s="711"/>
      <c r="DD16" s="684" t="s">
        <v>128</v>
      </c>
      <c r="DE16" s="679"/>
      <c r="DF16" s="679"/>
      <c r="DG16" s="679"/>
      <c r="DH16" s="679"/>
      <c r="DI16" s="679"/>
      <c r="DJ16" s="679"/>
      <c r="DK16" s="679"/>
      <c r="DL16" s="679"/>
      <c r="DM16" s="679"/>
      <c r="DN16" s="679"/>
      <c r="DO16" s="679"/>
      <c r="DP16" s="680"/>
      <c r="DQ16" s="684">
        <v>16267</v>
      </c>
      <c r="DR16" s="679"/>
      <c r="DS16" s="679"/>
      <c r="DT16" s="679"/>
      <c r="DU16" s="679"/>
      <c r="DV16" s="679"/>
      <c r="DW16" s="679"/>
      <c r="DX16" s="679"/>
      <c r="DY16" s="679"/>
      <c r="DZ16" s="679"/>
      <c r="EA16" s="679"/>
      <c r="EB16" s="679"/>
      <c r="EC16" s="725"/>
    </row>
    <row r="17" spans="2:133" ht="11.25" customHeight="1" x14ac:dyDescent="0.15">
      <c r="B17" s="675" t="s">
        <v>264</v>
      </c>
      <c r="C17" s="676"/>
      <c r="D17" s="676"/>
      <c r="E17" s="676"/>
      <c r="F17" s="676"/>
      <c r="G17" s="676"/>
      <c r="H17" s="676"/>
      <c r="I17" s="676"/>
      <c r="J17" s="676"/>
      <c r="K17" s="676"/>
      <c r="L17" s="676"/>
      <c r="M17" s="676"/>
      <c r="N17" s="676"/>
      <c r="O17" s="676"/>
      <c r="P17" s="676"/>
      <c r="Q17" s="677"/>
      <c r="R17" s="678">
        <v>2506</v>
      </c>
      <c r="S17" s="679"/>
      <c r="T17" s="679"/>
      <c r="U17" s="679"/>
      <c r="V17" s="679"/>
      <c r="W17" s="679"/>
      <c r="X17" s="679"/>
      <c r="Y17" s="680"/>
      <c r="Z17" s="711">
        <v>0</v>
      </c>
      <c r="AA17" s="711"/>
      <c r="AB17" s="711"/>
      <c r="AC17" s="711"/>
      <c r="AD17" s="712">
        <v>2506</v>
      </c>
      <c r="AE17" s="712"/>
      <c r="AF17" s="712"/>
      <c r="AG17" s="712"/>
      <c r="AH17" s="712"/>
      <c r="AI17" s="712"/>
      <c r="AJ17" s="712"/>
      <c r="AK17" s="712"/>
      <c r="AL17" s="681">
        <v>0.1</v>
      </c>
      <c r="AM17" s="682"/>
      <c r="AN17" s="682"/>
      <c r="AO17" s="713"/>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1" t="s">
        <v>245</v>
      </c>
      <c r="BP17" s="711"/>
      <c r="BQ17" s="711"/>
      <c r="BR17" s="711"/>
      <c r="BS17" s="684" t="s">
        <v>128</v>
      </c>
      <c r="BT17" s="679"/>
      <c r="BU17" s="679"/>
      <c r="BV17" s="679"/>
      <c r="BW17" s="679"/>
      <c r="BX17" s="679"/>
      <c r="BY17" s="679"/>
      <c r="BZ17" s="679"/>
      <c r="CA17" s="679"/>
      <c r="CB17" s="725"/>
      <c r="CD17" s="717" t="s">
        <v>266</v>
      </c>
      <c r="CE17" s="718"/>
      <c r="CF17" s="718"/>
      <c r="CG17" s="718"/>
      <c r="CH17" s="718"/>
      <c r="CI17" s="718"/>
      <c r="CJ17" s="718"/>
      <c r="CK17" s="718"/>
      <c r="CL17" s="718"/>
      <c r="CM17" s="718"/>
      <c r="CN17" s="718"/>
      <c r="CO17" s="718"/>
      <c r="CP17" s="718"/>
      <c r="CQ17" s="719"/>
      <c r="CR17" s="678">
        <v>644311</v>
      </c>
      <c r="CS17" s="679"/>
      <c r="CT17" s="679"/>
      <c r="CU17" s="679"/>
      <c r="CV17" s="679"/>
      <c r="CW17" s="679"/>
      <c r="CX17" s="679"/>
      <c r="CY17" s="680"/>
      <c r="CZ17" s="711">
        <v>11.2</v>
      </c>
      <c r="DA17" s="711"/>
      <c r="DB17" s="711"/>
      <c r="DC17" s="711"/>
      <c r="DD17" s="684" t="s">
        <v>128</v>
      </c>
      <c r="DE17" s="679"/>
      <c r="DF17" s="679"/>
      <c r="DG17" s="679"/>
      <c r="DH17" s="679"/>
      <c r="DI17" s="679"/>
      <c r="DJ17" s="679"/>
      <c r="DK17" s="679"/>
      <c r="DL17" s="679"/>
      <c r="DM17" s="679"/>
      <c r="DN17" s="679"/>
      <c r="DO17" s="679"/>
      <c r="DP17" s="680"/>
      <c r="DQ17" s="684">
        <v>638983</v>
      </c>
      <c r="DR17" s="679"/>
      <c r="DS17" s="679"/>
      <c r="DT17" s="679"/>
      <c r="DU17" s="679"/>
      <c r="DV17" s="679"/>
      <c r="DW17" s="679"/>
      <c r="DX17" s="679"/>
      <c r="DY17" s="679"/>
      <c r="DZ17" s="679"/>
      <c r="EA17" s="679"/>
      <c r="EB17" s="679"/>
      <c r="EC17" s="725"/>
    </row>
    <row r="18" spans="2:133" ht="11.25" customHeight="1" x14ac:dyDescent="0.15">
      <c r="B18" s="675" t="s">
        <v>267</v>
      </c>
      <c r="C18" s="676"/>
      <c r="D18" s="676"/>
      <c r="E18" s="676"/>
      <c r="F18" s="676"/>
      <c r="G18" s="676"/>
      <c r="H18" s="676"/>
      <c r="I18" s="676"/>
      <c r="J18" s="676"/>
      <c r="K18" s="676"/>
      <c r="L18" s="676"/>
      <c r="M18" s="676"/>
      <c r="N18" s="676"/>
      <c r="O18" s="676"/>
      <c r="P18" s="676"/>
      <c r="Q18" s="677"/>
      <c r="R18" s="678">
        <v>4044</v>
      </c>
      <c r="S18" s="679"/>
      <c r="T18" s="679"/>
      <c r="U18" s="679"/>
      <c r="V18" s="679"/>
      <c r="W18" s="679"/>
      <c r="X18" s="679"/>
      <c r="Y18" s="680"/>
      <c r="Z18" s="711">
        <v>0.1</v>
      </c>
      <c r="AA18" s="711"/>
      <c r="AB18" s="711"/>
      <c r="AC18" s="711"/>
      <c r="AD18" s="712">
        <v>4044</v>
      </c>
      <c r="AE18" s="712"/>
      <c r="AF18" s="712"/>
      <c r="AG18" s="712"/>
      <c r="AH18" s="712"/>
      <c r="AI18" s="712"/>
      <c r="AJ18" s="712"/>
      <c r="AK18" s="712"/>
      <c r="AL18" s="681">
        <v>0.1</v>
      </c>
      <c r="AM18" s="682"/>
      <c r="AN18" s="682"/>
      <c r="AO18" s="713"/>
      <c r="AP18" s="675" t="s">
        <v>268</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1" t="s">
        <v>128</v>
      </c>
      <c r="BP18" s="711"/>
      <c r="BQ18" s="711"/>
      <c r="BR18" s="711"/>
      <c r="BS18" s="684" t="s">
        <v>231</v>
      </c>
      <c r="BT18" s="679"/>
      <c r="BU18" s="679"/>
      <c r="BV18" s="679"/>
      <c r="BW18" s="679"/>
      <c r="BX18" s="679"/>
      <c r="BY18" s="679"/>
      <c r="BZ18" s="679"/>
      <c r="CA18" s="679"/>
      <c r="CB18" s="725"/>
      <c r="CD18" s="717" t="s">
        <v>269</v>
      </c>
      <c r="CE18" s="718"/>
      <c r="CF18" s="718"/>
      <c r="CG18" s="718"/>
      <c r="CH18" s="718"/>
      <c r="CI18" s="718"/>
      <c r="CJ18" s="718"/>
      <c r="CK18" s="718"/>
      <c r="CL18" s="718"/>
      <c r="CM18" s="718"/>
      <c r="CN18" s="718"/>
      <c r="CO18" s="718"/>
      <c r="CP18" s="718"/>
      <c r="CQ18" s="719"/>
      <c r="CR18" s="678" t="s">
        <v>128</v>
      </c>
      <c r="CS18" s="679"/>
      <c r="CT18" s="679"/>
      <c r="CU18" s="679"/>
      <c r="CV18" s="679"/>
      <c r="CW18" s="679"/>
      <c r="CX18" s="679"/>
      <c r="CY18" s="680"/>
      <c r="CZ18" s="711" t="s">
        <v>128</v>
      </c>
      <c r="DA18" s="711"/>
      <c r="DB18" s="711"/>
      <c r="DC18" s="711"/>
      <c r="DD18" s="684" t="s">
        <v>231</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5"/>
    </row>
    <row r="19" spans="2:133" ht="11.25" customHeight="1" x14ac:dyDescent="0.15">
      <c r="B19" s="675" t="s">
        <v>270</v>
      </c>
      <c r="C19" s="676"/>
      <c r="D19" s="676"/>
      <c r="E19" s="676"/>
      <c r="F19" s="676"/>
      <c r="G19" s="676"/>
      <c r="H19" s="676"/>
      <c r="I19" s="676"/>
      <c r="J19" s="676"/>
      <c r="K19" s="676"/>
      <c r="L19" s="676"/>
      <c r="M19" s="676"/>
      <c r="N19" s="676"/>
      <c r="O19" s="676"/>
      <c r="P19" s="676"/>
      <c r="Q19" s="677"/>
      <c r="R19" s="678">
        <v>1903</v>
      </c>
      <c r="S19" s="679"/>
      <c r="T19" s="679"/>
      <c r="U19" s="679"/>
      <c r="V19" s="679"/>
      <c r="W19" s="679"/>
      <c r="X19" s="679"/>
      <c r="Y19" s="680"/>
      <c r="Z19" s="711">
        <v>0</v>
      </c>
      <c r="AA19" s="711"/>
      <c r="AB19" s="711"/>
      <c r="AC19" s="711"/>
      <c r="AD19" s="712">
        <v>1903</v>
      </c>
      <c r="AE19" s="712"/>
      <c r="AF19" s="712"/>
      <c r="AG19" s="712"/>
      <c r="AH19" s="712"/>
      <c r="AI19" s="712"/>
      <c r="AJ19" s="712"/>
      <c r="AK19" s="712"/>
      <c r="AL19" s="681">
        <v>0.1</v>
      </c>
      <c r="AM19" s="682"/>
      <c r="AN19" s="682"/>
      <c r="AO19" s="713"/>
      <c r="AP19" s="675" t="s">
        <v>271</v>
      </c>
      <c r="AQ19" s="676"/>
      <c r="AR19" s="676"/>
      <c r="AS19" s="676"/>
      <c r="AT19" s="676"/>
      <c r="AU19" s="676"/>
      <c r="AV19" s="676"/>
      <c r="AW19" s="676"/>
      <c r="AX19" s="676"/>
      <c r="AY19" s="676"/>
      <c r="AZ19" s="676"/>
      <c r="BA19" s="676"/>
      <c r="BB19" s="676"/>
      <c r="BC19" s="676"/>
      <c r="BD19" s="676"/>
      <c r="BE19" s="676"/>
      <c r="BF19" s="677"/>
      <c r="BG19" s="678">
        <v>35</v>
      </c>
      <c r="BH19" s="679"/>
      <c r="BI19" s="679"/>
      <c r="BJ19" s="679"/>
      <c r="BK19" s="679"/>
      <c r="BL19" s="679"/>
      <c r="BM19" s="679"/>
      <c r="BN19" s="680"/>
      <c r="BO19" s="711">
        <v>0</v>
      </c>
      <c r="BP19" s="711"/>
      <c r="BQ19" s="711"/>
      <c r="BR19" s="711"/>
      <c r="BS19" s="684" t="s">
        <v>128</v>
      </c>
      <c r="BT19" s="679"/>
      <c r="BU19" s="679"/>
      <c r="BV19" s="679"/>
      <c r="BW19" s="679"/>
      <c r="BX19" s="679"/>
      <c r="BY19" s="679"/>
      <c r="BZ19" s="679"/>
      <c r="CA19" s="679"/>
      <c r="CB19" s="725"/>
      <c r="CD19" s="717" t="s">
        <v>272</v>
      </c>
      <c r="CE19" s="718"/>
      <c r="CF19" s="718"/>
      <c r="CG19" s="718"/>
      <c r="CH19" s="718"/>
      <c r="CI19" s="718"/>
      <c r="CJ19" s="718"/>
      <c r="CK19" s="718"/>
      <c r="CL19" s="718"/>
      <c r="CM19" s="718"/>
      <c r="CN19" s="718"/>
      <c r="CO19" s="718"/>
      <c r="CP19" s="718"/>
      <c r="CQ19" s="719"/>
      <c r="CR19" s="678" t="s">
        <v>245</v>
      </c>
      <c r="CS19" s="679"/>
      <c r="CT19" s="679"/>
      <c r="CU19" s="679"/>
      <c r="CV19" s="679"/>
      <c r="CW19" s="679"/>
      <c r="CX19" s="679"/>
      <c r="CY19" s="680"/>
      <c r="CZ19" s="711" t="s">
        <v>128</v>
      </c>
      <c r="DA19" s="711"/>
      <c r="DB19" s="711"/>
      <c r="DC19" s="711"/>
      <c r="DD19" s="684" t="s">
        <v>128</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5"/>
    </row>
    <row r="20" spans="2:133" ht="11.25" customHeight="1" x14ac:dyDescent="0.15">
      <c r="B20" s="675" t="s">
        <v>273</v>
      </c>
      <c r="C20" s="676"/>
      <c r="D20" s="676"/>
      <c r="E20" s="676"/>
      <c r="F20" s="676"/>
      <c r="G20" s="676"/>
      <c r="H20" s="676"/>
      <c r="I20" s="676"/>
      <c r="J20" s="676"/>
      <c r="K20" s="676"/>
      <c r="L20" s="676"/>
      <c r="M20" s="676"/>
      <c r="N20" s="676"/>
      <c r="O20" s="676"/>
      <c r="P20" s="676"/>
      <c r="Q20" s="677"/>
      <c r="R20" s="678">
        <v>1687</v>
      </c>
      <c r="S20" s="679"/>
      <c r="T20" s="679"/>
      <c r="U20" s="679"/>
      <c r="V20" s="679"/>
      <c r="W20" s="679"/>
      <c r="X20" s="679"/>
      <c r="Y20" s="680"/>
      <c r="Z20" s="711">
        <v>0</v>
      </c>
      <c r="AA20" s="711"/>
      <c r="AB20" s="711"/>
      <c r="AC20" s="711"/>
      <c r="AD20" s="712">
        <v>1687</v>
      </c>
      <c r="AE20" s="712"/>
      <c r="AF20" s="712"/>
      <c r="AG20" s="712"/>
      <c r="AH20" s="712"/>
      <c r="AI20" s="712"/>
      <c r="AJ20" s="712"/>
      <c r="AK20" s="712"/>
      <c r="AL20" s="681">
        <v>0.1</v>
      </c>
      <c r="AM20" s="682"/>
      <c r="AN20" s="682"/>
      <c r="AO20" s="713"/>
      <c r="AP20" s="675" t="s">
        <v>274</v>
      </c>
      <c r="AQ20" s="676"/>
      <c r="AR20" s="676"/>
      <c r="AS20" s="676"/>
      <c r="AT20" s="676"/>
      <c r="AU20" s="676"/>
      <c r="AV20" s="676"/>
      <c r="AW20" s="676"/>
      <c r="AX20" s="676"/>
      <c r="AY20" s="676"/>
      <c r="AZ20" s="676"/>
      <c r="BA20" s="676"/>
      <c r="BB20" s="676"/>
      <c r="BC20" s="676"/>
      <c r="BD20" s="676"/>
      <c r="BE20" s="676"/>
      <c r="BF20" s="677"/>
      <c r="BG20" s="678">
        <v>35</v>
      </c>
      <c r="BH20" s="679"/>
      <c r="BI20" s="679"/>
      <c r="BJ20" s="679"/>
      <c r="BK20" s="679"/>
      <c r="BL20" s="679"/>
      <c r="BM20" s="679"/>
      <c r="BN20" s="680"/>
      <c r="BO20" s="711">
        <v>0</v>
      </c>
      <c r="BP20" s="711"/>
      <c r="BQ20" s="711"/>
      <c r="BR20" s="711"/>
      <c r="BS20" s="684" t="s">
        <v>128</v>
      </c>
      <c r="BT20" s="679"/>
      <c r="BU20" s="679"/>
      <c r="BV20" s="679"/>
      <c r="BW20" s="679"/>
      <c r="BX20" s="679"/>
      <c r="BY20" s="679"/>
      <c r="BZ20" s="679"/>
      <c r="CA20" s="679"/>
      <c r="CB20" s="725"/>
      <c r="CD20" s="717" t="s">
        <v>275</v>
      </c>
      <c r="CE20" s="718"/>
      <c r="CF20" s="718"/>
      <c r="CG20" s="718"/>
      <c r="CH20" s="718"/>
      <c r="CI20" s="718"/>
      <c r="CJ20" s="718"/>
      <c r="CK20" s="718"/>
      <c r="CL20" s="718"/>
      <c r="CM20" s="718"/>
      <c r="CN20" s="718"/>
      <c r="CO20" s="718"/>
      <c r="CP20" s="718"/>
      <c r="CQ20" s="719"/>
      <c r="CR20" s="678">
        <v>5772299</v>
      </c>
      <c r="CS20" s="679"/>
      <c r="CT20" s="679"/>
      <c r="CU20" s="679"/>
      <c r="CV20" s="679"/>
      <c r="CW20" s="679"/>
      <c r="CX20" s="679"/>
      <c r="CY20" s="680"/>
      <c r="CZ20" s="711">
        <v>100</v>
      </c>
      <c r="DA20" s="711"/>
      <c r="DB20" s="711"/>
      <c r="DC20" s="711"/>
      <c r="DD20" s="684">
        <v>1216863</v>
      </c>
      <c r="DE20" s="679"/>
      <c r="DF20" s="679"/>
      <c r="DG20" s="679"/>
      <c r="DH20" s="679"/>
      <c r="DI20" s="679"/>
      <c r="DJ20" s="679"/>
      <c r="DK20" s="679"/>
      <c r="DL20" s="679"/>
      <c r="DM20" s="679"/>
      <c r="DN20" s="679"/>
      <c r="DO20" s="679"/>
      <c r="DP20" s="680"/>
      <c r="DQ20" s="684">
        <v>3278570</v>
      </c>
      <c r="DR20" s="679"/>
      <c r="DS20" s="679"/>
      <c r="DT20" s="679"/>
      <c r="DU20" s="679"/>
      <c r="DV20" s="679"/>
      <c r="DW20" s="679"/>
      <c r="DX20" s="679"/>
      <c r="DY20" s="679"/>
      <c r="DZ20" s="679"/>
      <c r="EA20" s="679"/>
      <c r="EB20" s="679"/>
      <c r="EC20" s="725"/>
    </row>
    <row r="21" spans="2:133" ht="11.25" customHeight="1" x14ac:dyDescent="0.15">
      <c r="B21" s="675" t="s">
        <v>276</v>
      </c>
      <c r="C21" s="676"/>
      <c r="D21" s="676"/>
      <c r="E21" s="676"/>
      <c r="F21" s="676"/>
      <c r="G21" s="676"/>
      <c r="H21" s="676"/>
      <c r="I21" s="676"/>
      <c r="J21" s="676"/>
      <c r="K21" s="676"/>
      <c r="L21" s="676"/>
      <c r="M21" s="676"/>
      <c r="N21" s="676"/>
      <c r="O21" s="676"/>
      <c r="P21" s="676"/>
      <c r="Q21" s="677"/>
      <c r="R21" s="678">
        <v>454</v>
      </c>
      <c r="S21" s="679"/>
      <c r="T21" s="679"/>
      <c r="U21" s="679"/>
      <c r="V21" s="679"/>
      <c r="W21" s="679"/>
      <c r="X21" s="679"/>
      <c r="Y21" s="680"/>
      <c r="Z21" s="711">
        <v>0</v>
      </c>
      <c r="AA21" s="711"/>
      <c r="AB21" s="711"/>
      <c r="AC21" s="711"/>
      <c r="AD21" s="712">
        <v>454</v>
      </c>
      <c r="AE21" s="712"/>
      <c r="AF21" s="712"/>
      <c r="AG21" s="712"/>
      <c r="AH21" s="712"/>
      <c r="AI21" s="712"/>
      <c r="AJ21" s="712"/>
      <c r="AK21" s="712"/>
      <c r="AL21" s="681">
        <v>0</v>
      </c>
      <c r="AM21" s="682"/>
      <c r="AN21" s="682"/>
      <c r="AO21" s="713"/>
      <c r="AP21" s="772" t="s">
        <v>277</v>
      </c>
      <c r="AQ21" s="780"/>
      <c r="AR21" s="780"/>
      <c r="AS21" s="780"/>
      <c r="AT21" s="780"/>
      <c r="AU21" s="780"/>
      <c r="AV21" s="780"/>
      <c r="AW21" s="780"/>
      <c r="AX21" s="780"/>
      <c r="AY21" s="780"/>
      <c r="AZ21" s="780"/>
      <c r="BA21" s="780"/>
      <c r="BB21" s="780"/>
      <c r="BC21" s="780"/>
      <c r="BD21" s="780"/>
      <c r="BE21" s="780"/>
      <c r="BF21" s="774"/>
      <c r="BG21" s="678">
        <v>35</v>
      </c>
      <c r="BH21" s="679"/>
      <c r="BI21" s="679"/>
      <c r="BJ21" s="679"/>
      <c r="BK21" s="679"/>
      <c r="BL21" s="679"/>
      <c r="BM21" s="679"/>
      <c r="BN21" s="680"/>
      <c r="BO21" s="711">
        <v>0</v>
      </c>
      <c r="BP21" s="711"/>
      <c r="BQ21" s="711"/>
      <c r="BR21" s="711"/>
      <c r="BS21" s="684" t="s">
        <v>231</v>
      </c>
      <c r="BT21" s="679"/>
      <c r="BU21" s="679"/>
      <c r="BV21" s="679"/>
      <c r="BW21" s="679"/>
      <c r="BX21" s="679"/>
      <c r="BY21" s="679"/>
      <c r="BZ21" s="679"/>
      <c r="CA21" s="679"/>
      <c r="CB21" s="725"/>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2388904</v>
      </c>
      <c r="S22" s="679"/>
      <c r="T22" s="679"/>
      <c r="U22" s="679"/>
      <c r="V22" s="679"/>
      <c r="W22" s="679"/>
      <c r="X22" s="679"/>
      <c r="Y22" s="680"/>
      <c r="Z22" s="711">
        <v>38.700000000000003</v>
      </c>
      <c r="AA22" s="711"/>
      <c r="AB22" s="711"/>
      <c r="AC22" s="711"/>
      <c r="AD22" s="712">
        <v>1979741</v>
      </c>
      <c r="AE22" s="712"/>
      <c r="AF22" s="712"/>
      <c r="AG22" s="712"/>
      <c r="AH22" s="712"/>
      <c r="AI22" s="712"/>
      <c r="AJ22" s="712"/>
      <c r="AK22" s="712"/>
      <c r="AL22" s="681">
        <v>72.900000000000006</v>
      </c>
      <c r="AM22" s="682"/>
      <c r="AN22" s="682"/>
      <c r="AO22" s="713"/>
      <c r="AP22" s="772" t="s">
        <v>279</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1" t="s">
        <v>245</v>
      </c>
      <c r="BP22" s="711"/>
      <c r="BQ22" s="711"/>
      <c r="BR22" s="711"/>
      <c r="BS22" s="684" t="s">
        <v>245</v>
      </c>
      <c r="BT22" s="679"/>
      <c r="BU22" s="679"/>
      <c r="BV22" s="679"/>
      <c r="BW22" s="679"/>
      <c r="BX22" s="679"/>
      <c r="BY22" s="679"/>
      <c r="BZ22" s="679"/>
      <c r="CA22" s="679"/>
      <c r="CB22" s="725"/>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1979741</v>
      </c>
      <c r="S23" s="679"/>
      <c r="T23" s="679"/>
      <c r="U23" s="679"/>
      <c r="V23" s="679"/>
      <c r="W23" s="679"/>
      <c r="X23" s="679"/>
      <c r="Y23" s="680"/>
      <c r="Z23" s="711">
        <v>32.1</v>
      </c>
      <c r="AA23" s="711"/>
      <c r="AB23" s="711"/>
      <c r="AC23" s="711"/>
      <c r="AD23" s="712">
        <v>1979741</v>
      </c>
      <c r="AE23" s="712"/>
      <c r="AF23" s="712"/>
      <c r="AG23" s="712"/>
      <c r="AH23" s="712"/>
      <c r="AI23" s="712"/>
      <c r="AJ23" s="712"/>
      <c r="AK23" s="712"/>
      <c r="AL23" s="681">
        <v>72.900000000000006</v>
      </c>
      <c r="AM23" s="682"/>
      <c r="AN23" s="682"/>
      <c r="AO23" s="713"/>
      <c r="AP23" s="772" t="s">
        <v>282</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1" t="s">
        <v>245</v>
      </c>
      <c r="BP23" s="711"/>
      <c r="BQ23" s="711"/>
      <c r="BR23" s="711"/>
      <c r="BS23" s="684" t="s">
        <v>128</v>
      </c>
      <c r="BT23" s="679"/>
      <c r="BU23" s="679"/>
      <c r="BV23" s="679"/>
      <c r="BW23" s="679"/>
      <c r="BX23" s="679"/>
      <c r="BY23" s="679"/>
      <c r="BZ23" s="679"/>
      <c r="CA23" s="679"/>
      <c r="CB23" s="725"/>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126292</v>
      </c>
      <c r="S24" s="679"/>
      <c r="T24" s="679"/>
      <c r="U24" s="679"/>
      <c r="V24" s="679"/>
      <c r="W24" s="679"/>
      <c r="X24" s="679"/>
      <c r="Y24" s="680"/>
      <c r="Z24" s="711">
        <v>2</v>
      </c>
      <c r="AA24" s="711"/>
      <c r="AB24" s="711"/>
      <c r="AC24" s="711"/>
      <c r="AD24" s="712" t="s">
        <v>245</v>
      </c>
      <c r="AE24" s="712"/>
      <c r="AF24" s="712"/>
      <c r="AG24" s="712"/>
      <c r="AH24" s="712"/>
      <c r="AI24" s="712"/>
      <c r="AJ24" s="712"/>
      <c r="AK24" s="712"/>
      <c r="AL24" s="681" t="s">
        <v>145</v>
      </c>
      <c r="AM24" s="682"/>
      <c r="AN24" s="682"/>
      <c r="AO24" s="713"/>
      <c r="AP24" s="772" t="s">
        <v>289</v>
      </c>
      <c r="AQ24" s="780"/>
      <c r="AR24" s="780"/>
      <c r="AS24" s="780"/>
      <c r="AT24" s="780"/>
      <c r="AU24" s="780"/>
      <c r="AV24" s="780"/>
      <c r="AW24" s="780"/>
      <c r="AX24" s="780"/>
      <c r="AY24" s="780"/>
      <c r="AZ24" s="780"/>
      <c r="BA24" s="780"/>
      <c r="BB24" s="780"/>
      <c r="BC24" s="780"/>
      <c r="BD24" s="780"/>
      <c r="BE24" s="780"/>
      <c r="BF24" s="774"/>
      <c r="BG24" s="678" t="s">
        <v>245</v>
      </c>
      <c r="BH24" s="679"/>
      <c r="BI24" s="679"/>
      <c r="BJ24" s="679"/>
      <c r="BK24" s="679"/>
      <c r="BL24" s="679"/>
      <c r="BM24" s="679"/>
      <c r="BN24" s="680"/>
      <c r="BO24" s="711" t="s">
        <v>245</v>
      </c>
      <c r="BP24" s="711"/>
      <c r="BQ24" s="711"/>
      <c r="BR24" s="711"/>
      <c r="BS24" s="684" t="s">
        <v>245</v>
      </c>
      <c r="BT24" s="679"/>
      <c r="BU24" s="679"/>
      <c r="BV24" s="679"/>
      <c r="BW24" s="679"/>
      <c r="BX24" s="679"/>
      <c r="BY24" s="679"/>
      <c r="BZ24" s="679"/>
      <c r="CA24" s="679"/>
      <c r="CB24" s="725"/>
      <c r="CD24" s="736" t="s">
        <v>290</v>
      </c>
      <c r="CE24" s="737"/>
      <c r="CF24" s="737"/>
      <c r="CG24" s="737"/>
      <c r="CH24" s="737"/>
      <c r="CI24" s="737"/>
      <c r="CJ24" s="737"/>
      <c r="CK24" s="737"/>
      <c r="CL24" s="737"/>
      <c r="CM24" s="737"/>
      <c r="CN24" s="737"/>
      <c r="CO24" s="737"/>
      <c r="CP24" s="737"/>
      <c r="CQ24" s="738"/>
      <c r="CR24" s="733">
        <v>1697817</v>
      </c>
      <c r="CS24" s="734"/>
      <c r="CT24" s="734"/>
      <c r="CU24" s="734"/>
      <c r="CV24" s="734"/>
      <c r="CW24" s="734"/>
      <c r="CX24" s="734"/>
      <c r="CY24" s="777"/>
      <c r="CZ24" s="778">
        <v>29.4</v>
      </c>
      <c r="DA24" s="749"/>
      <c r="DB24" s="749"/>
      <c r="DC24" s="781"/>
      <c r="DD24" s="776">
        <v>1475844</v>
      </c>
      <c r="DE24" s="734"/>
      <c r="DF24" s="734"/>
      <c r="DG24" s="734"/>
      <c r="DH24" s="734"/>
      <c r="DI24" s="734"/>
      <c r="DJ24" s="734"/>
      <c r="DK24" s="777"/>
      <c r="DL24" s="776">
        <v>1470740</v>
      </c>
      <c r="DM24" s="734"/>
      <c r="DN24" s="734"/>
      <c r="DO24" s="734"/>
      <c r="DP24" s="734"/>
      <c r="DQ24" s="734"/>
      <c r="DR24" s="734"/>
      <c r="DS24" s="734"/>
      <c r="DT24" s="734"/>
      <c r="DU24" s="734"/>
      <c r="DV24" s="777"/>
      <c r="DW24" s="778">
        <v>52.6</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282871</v>
      </c>
      <c r="S25" s="679"/>
      <c r="T25" s="679"/>
      <c r="U25" s="679"/>
      <c r="V25" s="679"/>
      <c r="W25" s="679"/>
      <c r="X25" s="679"/>
      <c r="Y25" s="680"/>
      <c r="Z25" s="711">
        <v>4.5999999999999996</v>
      </c>
      <c r="AA25" s="711"/>
      <c r="AB25" s="711"/>
      <c r="AC25" s="711"/>
      <c r="AD25" s="712" t="s">
        <v>145</v>
      </c>
      <c r="AE25" s="712"/>
      <c r="AF25" s="712"/>
      <c r="AG25" s="712"/>
      <c r="AH25" s="712"/>
      <c r="AI25" s="712"/>
      <c r="AJ25" s="712"/>
      <c r="AK25" s="712"/>
      <c r="AL25" s="681" t="s">
        <v>245</v>
      </c>
      <c r="AM25" s="682"/>
      <c r="AN25" s="682"/>
      <c r="AO25" s="713"/>
      <c r="AP25" s="772" t="s">
        <v>292</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1" t="s">
        <v>245</v>
      </c>
      <c r="BP25" s="711"/>
      <c r="BQ25" s="711"/>
      <c r="BR25" s="711"/>
      <c r="BS25" s="684" t="s">
        <v>245</v>
      </c>
      <c r="BT25" s="679"/>
      <c r="BU25" s="679"/>
      <c r="BV25" s="679"/>
      <c r="BW25" s="679"/>
      <c r="BX25" s="679"/>
      <c r="BY25" s="679"/>
      <c r="BZ25" s="679"/>
      <c r="CA25" s="679"/>
      <c r="CB25" s="725"/>
      <c r="CD25" s="717" t="s">
        <v>293</v>
      </c>
      <c r="CE25" s="718"/>
      <c r="CF25" s="718"/>
      <c r="CG25" s="718"/>
      <c r="CH25" s="718"/>
      <c r="CI25" s="718"/>
      <c r="CJ25" s="718"/>
      <c r="CK25" s="718"/>
      <c r="CL25" s="718"/>
      <c r="CM25" s="718"/>
      <c r="CN25" s="718"/>
      <c r="CO25" s="718"/>
      <c r="CP25" s="718"/>
      <c r="CQ25" s="719"/>
      <c r="CR25" s="678">
        <v>788263</v>
      </c>
      <c r="CS25" s="697"/>
      <c r="CT25" s="697"/>
      <c r="CU25" s="697"/>
      <c r="CV25" s="697"/>
      <c r="CW25" s="697"/>
      <c r="CX25" s="697"/>
      <c r="CY25" s="698"/>
      <c r="CZ25" s="681">
        <v>13.7</v>
      </c>
      <c r="DA25" s="699"/>
      <c r="DB25" s="699"/>
      <c r="DC25" s="700"/>
      <c r="DD25" s="684">
        <v>756408</v>
      </c>
      <c r="DE25" s="697"/>
      <c r="DF25" s="697"/>
      <c r="DG25" s="697"/>
      <c r="DH25" s="697"/>
      <c r="DI25" s="697"/>
      <c r="DJ25" s="697"/>
      <c r="DK25" s="698"/>
      <c r="DL25" s="684">
        <v>752324</v>
      </c>
      <c r="DM25" s="697"/>
      <c r="DN25" s="697"/>
      <c r="DO25" s="697"/>
      <c r="DP25" s="697"/>
      <c r="DQ25" s="697"/>
      <c r="DR25" s="697"/>
      <c r="DS25" s="697"/>
      <c r="DT25" s="697"/>
      <c r="DU25" s="697"/>
      <c r="DV25" s="698"/>
      <c r="DW25" s="681">
        <v>26.9</v>
      </c>
      <c r="DX25" s="699"/>
      <c r="DY25" s="699"/>
      <c r="DZ25" s="699"/>
      <c r="EA25" s="699"/>
      <c r="EB25" s="699"/>
      <c r="EC25" s="720"/>
    </row>
    <row r="26" spans="2:133" ht="11.25" customHeight="1" x14ac:dyDescent="0.15">
      <c r="B26" s="675" t="s">
        <v>294</v>
      </c>
      <c r="C26" s="676"/>
      <c r="D26" s="676"/>
      <c r="E26" s="676"/>
      <c r="F26" s="676"/>
      <c r="G26" s="676"/>
      <c r="H26" s="676"/>
      <c r="I26" s="676"/>
      <c r="J26" s="676"/>
      <c r="K26" s="676"/>
      <c r="L26" s="676"/>
      <c r="M26" s="676"/>
      <c r="N26" s="676"/>
      <c r="O26" s="676"/>
      <c r="P26" s="676"/>
      <c r="Q26" s="677"/>
      <c r="R26" s="678">
        <v>3117665</v>
      </c>
      <c r="S26" s="679"/>
      <c r="T26" s="679"/>
      <c r="U26" s="679"/>
      <c r="V26" s="679"/>
      <c r="W26" s="679"/>
      <c r="X26" s="679"/>
      <c r="Y26" s="680"/>
      <c r="Z26" s="711">
        <v>50.5</v>
      </c>
      <c r="AA26" s="711"/>
      <c r="AB26" s="711"/>
      <c r="AC26" s="711"/>
      <c r="AD26" s="712">
        <v>2708502</v>
      </c>
      <c r="AE26" s="712"/>
      <c r="AF26" s="712"/>
      <c r="AG26" s="712"/>
      <c r="AH26" s="712"/>
      <c r="AI26" s="712"/>
      <c r="AJ26" s="712"/>
      <c r="AK26" s="712"/>
      <c r="AL26" s="681">
        <v>99.7</v>
      </c>
      <c r="AM26" s="682"/>
      <c r="AN26" s="682"/>
      <c r="AO26" s="713"/>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1" t="s">
        <v>245</v>
      </c>
      <c r="BP26" s="711"/>
      <c r="BQ26" s="711"/>
      <c r="BR26" s="711"/>
      <c r="BS26" s="684" t="s">
        <v>245</v>
      </c>
      <c r="BT26" s="679"/>
      <c r="BU26" s="679"/>
      <c r="BV26" s="679"/>
      <c r="BW26" s="679"/>
      <c r="BX26" s="679"/>
      <c r="BY26" s="679"/>
      <c r="BZ26" s="679"/>
      <c r="CA26" s="679"/>
      <c r="CB26" s="725"/>
      <c r="CD26" s="717" t="s">
        <v>296</v>
      </c>
      <c r="CE26" s="718"/>
      <c r="CF26" s="718"/>
      <c r="CG26" s="718"/>
      <c r="CH26" s="718"/>
      <c r="CI26" s="718"/>
      <c r="CJ26" s="718"/>
      <c r="CK26" s="718"/>
      <c r="CL26" s="718"/>
      <c r="CM26" s="718"/>
      <c r="CN26" s="718"/>
      <c r="CO26" s="718"/>
      <c r="CP26" s="718"/>
      <c r="CQ26" s="719"/>
      <c r="CR26" s="678">
        <v>444820</v>
      </c>
      <c r="CS26" s="679"/>
      <c r="CT26" s="679"/>
      <c r="CU26" s="679"/>
      <c r="CV26" s="679"/>
      <c r="CW26" s="679"/>
      <c r="CX26" s="679"/>
      <c r="CY26" s="680"/>
      <c r="CZ26" s="681">
        <v>7.7</v>
      </c>
      <c r="DA26" s="699"/>
      <c r="DB26" s="699"/>
      <c r="DC26" s="700"/>
      <c r="DD26" s="684">
        <v>419252</v>
      </c>
      <c r="DE26" s="679"/>
      <c r="DF26" s="679"/>
      <c r="DG26" s="679"/>
      <c r="DH26" s="679"/>
      <c r="DI26" s="679"/>
      <c r="DJ26" s="679"/>
      <c r="DK26" s="680"/>
      <c r="DL26" s="684" t="s">
        <v>231</v>
      </c>
      <c r="DM26" s="679"/>
      <c r="DN26" s="679"/>
      <c r="DO26" s="679"/>
      <c r="DP26" s="679"/>
      <c r="DQ26" s="679"/>
      <c r="DR26" s="679"/>
      <c r="DS26" s="679"/>
      <c r="DT26" s="679"/>
      <c r="DU26" s="679"/>
      <c r="DV26" s="680"/>
      <c r="DW26" s="681" t="s">
        <v>128</v>
      </c>
      <c r="DX26" s="699"/>
      <c r="DY26" s="699"/>
      <c r="DZ26" s="699"/>
      <c r="EA26" s="699"/>
      <c r="EB26" s="699"/>
      <c r="EC26" s="720"/>
    </row>
    <row r="27" spans="2:133" ht="11.25" customHeight="1" x14ac:dyDescent="0.15">
      <c r="B27" s="675" t="s">
        <v>297</v>
      </c>
      <c r="C27" s="676"/>
      <c r="D27" s="676"/>
      <c r="E27" s="676"/>
      <c r="F27" s="676"/>
      <c r="G27" s="676"/>
      <c r="H27" s="676"/>
      <c r="I27" s="676"/>
      <c r="J27" s="676"/>
      <c r="K27" s="676"/>
      <c r="L27" s="676"/>
      <c r="M27" s="676"/>
      <c r="N27" s="676"/>
      <c r="O27" s="676"/>
      <c r="P27" s="676"/>
      <c r="Q27" s="677"/>
      <c r="R27" s="678">
        <v>656</v>
      </c>
      <c r="S27" s="679"/>
      <c r="T27" s="679"/>
      <c r="U27" s="679"/>
      <c r="V27" s="679"/>
      <c r="W27" s="679"/>
      <c r="X27" s="679"/>
      <c r="Y27" s="680"/>
      <c r="Z27" s="711">
        <v>0</v>
      </c>
      <c r="AA27" s="711"/>
      <c r="AB27" s="711"/>
      <c r="AC27" s="711"/>
      <c r="AD27" s="712">
        <v>656</v>
      </c>
      <c r="AE27" s="712"/>
      <c r="AF27" s="712"/>
      <c r="AG27" s="712"/>
      <c r="AH27" s="712"/>
      <c r="AI27" s="712"/>
      <c r="AJ27" s="712"/>
      <c r="AK27" s="712"/>
      <c r="AL27" s="681">
        <v>0</v>
      </c>
      <c r="AM27" s="682"/>
      <c r="AN27" s="682"/>
      <c r="AO27" s="713"/>
      <c r="AP27" s="675" t="s">
        <v>298</v>
      </c>
      <c r="AQ27" s="676"/>
      <c r="AR27" s="676"/>
      <c r="AS27" s="676"/>
      <c r="AT27" s="676"/>
      <c r="AU27" s="676"/>
      <c r="AV27" s="676"/>
      <c r="AW27" s="676"/>
      <c r="AX27" s="676"/>
      <c r="AY27" s="676"/>
      <c r="AZ27" s="676"/>
      <c r="BA27" s="676"/>
      <c r="BB27" s="676"/>
      <c r="BC27" s="676"/>
      <c r="BD27" s="676"/>
      <c r="BE27" s="676"/>
      <c r="BF27" s="677"/>
      <c r="BG27" s="678">
        <v>519410</v>
      </c>
      <c r="BH27" s="679"/>
      <c r="BI27" s="679"/>
      <c r="BJ27" s="679"/>
      <c r="BK27" s="679"/>
      <c r="BL27" s="679"/>
      <c r="BM27" s="679"/>
      <c r="BN27" s="680"/>
      <c r="BO27" s="711">
        <v>100</v>
      </c>
      <c r="BP27" s="711"/>
      <c r="BQ27" s="711"/>
      <c r="BR27" s="711"/>
      <c r="BS27" s="684" t="s">
        <v>128</v>
      </c>
      <c r="BT27" s="679"/>
      <c r="BU27" s="679"/>
      <c r="BV27" s="679"/>
      <c r="BW27" s="679"/>
      <c r="BX27" s="679"/>
      <c r="BY27" s="679"/>
      <c r="BZ27" s="679"/>
      <c r="CA27" s="679"/>
      <c r="CB27" s="725"/>
      <c r="CD27" s="717" t="s">
        <v>299</v>
      </c>
      <c r="CE27" s="718"/>
      <c r="CF27" s="718"/>
      <c r="CG27" s="718"/>
      <c r="CH27" s="718"/>
      <c r="CI27" s="718"/>
      <c r="CJ27" s="718"/>
      <c r="CK27" s="718"/>
      <c r="CL27" s="718"/>
      <c r="CM27" s="718"/>
      <c r="CN27" s="718"/>
      <c r="CO27" s="718"/>
      <c r="CP27" s="718"/>
      <c r="CQ27" s="719"/>
      <c r="CR27" s="678">
        <v>265243</v>
      </c>
      <c r="CS27" s="697"/>
      <c r="CT27" s="697"/>
      <c r="CU27" s="697"/>
      <c r="CV27" s="697"/>
      <c r="CW27" s="697"/>
      <c r="CX27" s="697"/>
      <c r="CY27" s="698"/>
      <c r="CZ27" s="681">
        <v>4.5999999999999996</v>
      </c>
      <c r="DA27" s="699"/>
      <c r="DB27" s="699"/>
      <c r="DC27" s="700"/>
      <c r="DD27" s="684">
        <v>80453</v>
      </c>
      <c r="DE27" s="697"/>
      <c r="DF27" s="697"/>
      <c r="DG27" s="697"/>
      <c r="DH27" s="697"/>
      <c r="DI27" s="697"/>
      <c r="DJ27" s="697"/>
      <c r="DK27" s="698"/>
      <c r="DL27" s="684">
        <v>79433</v>
      </c>
      <c r="DM27" s="697"/>
      <c r="DN27" s="697"/>
      <c r="DO27" s="697"/>
      <c r="DP27" s="697"/>
      <c r="DQ27" s="697"/>
      <c r="DR27" s="697"/>
      <c r="DS27" s="697"/>
      <c r="DT27" s="697"/>
      <c r="DU27" s="697"/>
      <c r="DV27" s="698"/>
      <c r="DW27" s="681">
        <v>2.8</v>
      </c>
      <c r="DX27" s="699"/>
      <c r="DY27" s="699"/>
      <c r="DZ27" s="699"/>
      <c r="EA27" s="699"/>
      <c r="EB27" s="699"/>
      <c r="EC27" s="720"/>
    </row>
    <row r="28" spans="2:133" ht="11.25" customHeight="1" x14ac:dyDescent="0.15">
      <c r="B28" s="675" t="s">
        <v>300</v>
      </c>
      <c r="C28" s="676"/>
      <c r="D28" s="676"/>
      <c r="E28" s="676"/>
      <c r="F28" s="676"/>
      <c r="G28" s="676"/>
      <c r="H28" s="676"/>
      <c r="I28" s="676"/>
      <c r="J28" s="676"/>
      <c r="K28" s="676"/>
      <c r="L28" s="676"/>
      <c r="M28" s="676"/>
      <c r="N28" s="676"/>
      <c r="O28" s="676"/>
      <c r="P28" s="676"/>
      <c r="Q28" s="677"/>
      <c r="R28" s="678">
        <v>16407</v>
      </c>
      <c r="S28" s="679"/>
      <c r="T28" s="679"/>
      <c r="U28" s="679"/>
      <c r="V28" s="679"/>
      <c r="W28" s="679"/>
      <c r="X28" s="679"/>
      <c r="Y28" s="680"/>
      <c r="Z28" s="711">
        <v>0.3</v>
      </c>
      <c r="AA28" s="711"/>
      <c r="AB28" s="711"/>
      <c r="AC28" s="711"/>
      <c r="AD28" s="712">
        <v>5971</v>
      </c>
      <c r="AE28" s="712"/>
      <c r="AF28" s="712"/>
      <c r="AG28" s="712"/>
      <c r="AH28" s="712"/>
      <c r="AI28" s="712"/>
      <c r="AJ28" s="712"/>
      <c r="AK28" s="712"/>
      <c r="AL28" s="681">
        <v>0.2</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5"/>
      <c r="CD28" s="717" t="s">
        <v>301</v>
      </c>
      <c r="CE28" s="718"/>
      <c r="CF28" s="718"/>
      <c r="CG28" s="718"/>
      <c r="CH28" s="718"/>
      <c r="CI28" s="718"/>
      <c r="CJ28" s="718"/>
      <c r="CK28" s="718"/>
      <c r="CL28" s="718"/>
      <c r="CM28" s="718"/>
      <c r="CN28" s="718"/>
      <c r="CO28" s="718"/>
      <c r="CP28" s="718"/>
      <c r="CQ28" s="719"/>
      <c r="CR28" s="678">
        <v>644311</v>
      </c>
      <c r="CS28" s="679"/>
      <c r="CT28" s="679"/>
      <c r="CU28" s="679"/>
      <c r="CV28" s="679"/>
      <c r="CW28" s="679"/>
      <c r="CX28" s="679"/>
      <c r="CY28" s="680"/>
      <c r="CZ28" s="681">
        <v>11.2</v>
      </c>
      <c r="DA28" s="699"/>
      <c r="DB28" s="699"/>
      <c r="DC28" s="700"/>
      <c r="DD28" s="684">
        <v>638983</v>
      </c>
      <c r="DE28" s="679"/>
      <c r="DF28" s="679"/>
      <c r="DG28" s="679"/>
      <c r="DH28" s="679"/>
      <c r="DI28" s="679"/>
      <c r="DJ28" s="679"/>
      <c r="DK28" s="680"/>
      <c r="DL28" s="684">
        <v>638983</v>
      </c>
      <c r="DM28" s="679"/>
      <c r="DN28" s="679"/>
      <c r="DO28" s="679"/>
      <c r="DP28" s="679"/>
      <c r="DQ28" s="679"/>
      <c r="DR28" s="679"/>
      <c r="DS28" s="679"/>
      <c r="DT28" s="679"/>
      <c r="DU28" s="679"/>
      <c r="DV28" s="680"/>
      <c r="DW28" s="681">
        <v>22.8</v>
      </c>
      <c r="DX28" s="699"/>
      <c r="DY28" s="699"/>
      <c r="DZ28" s="699"/>
      <c r="EA28" s="699"/>
      <c r="EB28" s="699"/>
      <c r="EC28" s="720"/>
    </row>
    <row r="29" spans="2:133" ht="11.25" customHeight="1" x14ac:dyDescent="0.15">
      <c r="B29" s="675" t="s">
        <v>302</v>
      </c>
      <c r="C29" s="676"/>
      <c r="D29" s="676"/>
      <c r="E29" s="676"/>
      <c r="F29" s="676"/>
      <c r="G29" s="676"/>
      <c r="H29" s="676"/>
      <c r="I29" s="676"/>
      <c r="J29" s="676"/>
      <c r="K29" s="676"/>
      <c r="L29" s="676"/>
      <c r="M29" s="676"/>
      <c r="N29" s="676"/>
      <c r="O29" s="676"/>
      <c r="P29" s="676"/>
      <c r="Q29" s="677"/>
      <c r="R29" s="678">
        <v>30665</v>
      </c>
      <c r="S29" s="679"/>
      <c r="T29" s="679"/>
      <c r="U29" s="679"/>
      <c r="V29" s="679"/>
      <c r="W29" s="679"/>
      <c r="X29" s="679"/>
      <c r="Y29" s="680"/>
      <c r="Z29" s="711">
        <v>0.5</v>
      </c>
      <c r="AA29" s="711"/>
      <c r="AB29" s="711"/>
      <c r="AC29" s="711"/>
      <c r="AD29" s="712">
        <v>1561</v>
      </c>
      <c r="AE29" s="712"/>
      <c r="AF29" s="712"/>
      <c r="AG29" s="712"/>
      <c r="AH29" s="712"/>
      <c r="AI29" s="712"/>
      <c r="AJ29" s="712"/>
      <c r="AK29" s="712"/>
      <c r="AL29" s="681">
        <v>0.1</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75"/>
      <c r="CD29" s="763" t="s">
        <v>303</v>
      </c>
      <c r="CE29" s="764"/>
      <c r="CF29" s="717" t="s">
        <v>69</v>
      </c>
      <c r="CG29" s="718"/>
      <c r="CH29" s="718"/>
      <c r="CI29" s="718"/>
      <c r="CJ29" s="718"/>
      <c r="CK29" s="718"/>
      <c r="CL29" s="718"/>
      <c r="CM29" s="718"/>
      <c r="CN29" s="718"/>
      <c r="CO29" s="718"/>
      <c r="CP29" s="718"/>
      <c r="CQ29" s="719"/>
      <c r="CR29" s="678">
        <v>644311</v>
      </c>
      <c r="CS29" s="697"/>
      <c r="CT29" s="697"/>
      <c r="CU29" s="697"/>
      <c r="CV29" s="697"/>
      <c r="CW29" s="697"/>
      <c r="CX29" s="697"/>
      <c r="CY29" s="698"/>
      <c r="CZ29" s="681">
        <v>11.2</v>
      </c>
      <c r="DA29" s="699"/>
      <c r="DB29" s="699"/>
      <c r="DC29" s="700"/>
      <c r="DD29" s="684">
        <v>638983</v>
      </c>
      <c r="DE29" s="697"/>
      <c r="DF29" s="697"/>
      <c r="DG29" s="697"/>
      <c r="DH29" s="697"/>
      <c r="DI29" s="697"/>
      <c r="DJ29" s="697"/>
      <c r="DK29" s="698"/>
      <c r="DL29" s="684">
        <v>638983</v>
      </c>
      <c r="DM29" s="697"/>
      <c r="DN29" s="697"/>
      <c r="DO29" s="697"/>
      <c r="DP29" s="697"/>
      <c r="DQ29" s="697"/>
      <c r="DR29" s="697"/>
      <c r="DS29" s="697"/>
      <c r="DT29" s="697"/>
      <c r="DU29" s="697"/>
      <c r="DV29" s="698"/>
      <c r="DW29" s="681">
        <v>22.8</v>
      </c>
      <c r="DX29" s="699"/>
      <c r="DY29" s="699"/>
      <c r="DZ29" s="699"/>
      <c r="EA29" s="699"/>
      <c r="EB29" s="699"/>
      <c r="EC29" s="720"/>
    </row>
    <row r="30" spans="2:133" ht="11.25" customHeight="1" x14ac:dyDescent="0.15">
      <c r="B30" s="675" t="s">
        <v>304</v>
      </c>
      <c r="C30" s="676"/>
      <c r="D30" s="676"/>
      <c r="E30" s="676"/>
      <c r="F30" s="676"/>
      <c r="G30" s="676"/>
      <c r="H30" s="676"/>
      <c r="I30" s="676"/>
      <c r="J30" s="676"/>
      <c r="K30" s="676"/>
      <c r="L30" s="676"/>
      <c r="M30" s="676"/>
      <c r="N30" s="676"/>
      <c r="O30" s="676"/>
      <c r="P30" s="676"/>
      <c r="Q30" s="677"/>
      <c r="R30" s="678">
        <v>2989</v>
      </c>
      <c r="S30" s="679"/>
      <c r="T30" s="679"/>
      <c r="U30" s="679"/>
      <c r="V30" s="679"/>
      <c r="W30" s="679"/>
      <c r="X30" s="679"/>
      <c r="Y30" s="680"/>
      <c r="Z30" s="711">
        <v>0</v>
      </c>
      <c r="AA30" s="711"/>
      <c r="AB30" s="711"/>
      <c r="AC30" s="711"/>
      <c r="AD30" s="712" t="s">
        <v>128</v>
      </c>
      <c r="AE30" s="712"/>
      <c r="AF30" s="712"/>
      <c r="AG30" s="712"/>
      <c r="AH30" s="712"/>
      <c r="AI30" s="712"/>
      <c r="AJ30" s="712"/>
      <c r="AK30" s="712"/>
      <c r="AL30" s="681" t="s">
        <v>128</v>
      </c>
      <c r="AM30" s="682"/>
      <c r="AN30" s="682"/>
      <c r="AO30" s="713"/>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7" t="s">
        <v>307</v>
      </c>
      <c r="CG30" s="718"/>
      <c r="CH30" s="718"/>
      <c r="CI30" s="718"/>
      <c r="CJ30" s="718"/>
      <c r="CK30" s="718"/>
      <c r="CL30" s="718"/>
      <c r="CM30" s="718"/>
      <c r="CN30" s="718"/>
      <c r="CO30" s="718"/>
      <c r="CP30" s="718"/>
      <c r="CQ30" s="719"/>
      <c r="CR30" s="678">
        <v>632719</v>
      </c>
      <c r="CS30" s="679"/>
      <c r="CT30" s="679"/>
      <c r="CU30" s="679"/>
      <c r="CV30" s="679"/>
      <c r="CW30" s="679"/>
      <c r="CX30" s="679"/>
      <c r="CY30" s="680"/>
      <c r="CZ30" s="681">
        <v>11</v>
      </c>
      <c r="DA30" s="699"/>
      <c r="DB30" s="699"/>
      <c r="DC30" s="700"/>
      <c r="DD30" s="684">
        <v>627521</v>
      </c>
      <c r="DE30" s="679"/>
      <c r="DF30" s="679"/>
      <c r="DG30" s="679"/>
      <c r="DH30" s="679"/>
      <c r="DI30" s="679"/>
      <c r="DJ30" s="679"/>
      <c r="DK30" s="680"/>
      <c r="DL30" s="684">
        <v>627521</v>
      </c>
      <c r="DM30" s="679"/>
      <c r="DN30" s="679"/>
      <c r="DO30" s="679"/>
      <c r="DP30" s="679"/>
      <c r="DQ30" s="679"/>
      <c r="DR30" s="679"/>
      <c r="DS30" s="679"/>
      <c r="DT30" s="679"/>
      <c r="DU30" s="679"/>
      <c r="DV30" s="680"/>
      <c r="DW30" s="681">
        <v>22.4</v>
      </c>
      <c r="DX30" s="699"/>
      <c r="DY30" s="699"/>
      <c r="DZ30" s="699"/>
      <c r="EA30" s="699"/>
      <c r="EB30" s="699"/>
      <c r="EC30" s="720"/>
    </row>
    <row r="31" spans="2:133" ht="11.25" customHeight="1" x14ac:dyDescent="0.15">
      <c r="B31" s="675" t="s">
        <v>308</v>
      </c>
      <c r="C31" s="676"/>
      <c r="D31" s="676"/>
      <c r="E31" s="676"/>
      <c r="F31" s="676"/>
      <c r="G31" s="676"/>
      <c r="H31" s="676"/>
      <c r="I31" s="676"/>
      <c r="J31" s="676"/>
      <c r="K31" s="676"/>
      <c r="L31" s="676"/>
      <c r="M31" s="676"/>
      <c r="N31" s="676"/>
      <c r="O31" s="676"/>
      <c r="P31" s="676"/>
      <c r="Q31" s="677"/>
      <c r="R31" s="678">
        <v>1107795</v>
      </c>
      <c r="S31" s="679"/>
      <c r="T31" s="679"/>
      <c r="U31" s="679"/>
      <c r="V31" s="679"/>
      <c r="W31" s="679"/>
      <c r="X31" s="679"/>
      <c r="Y31" s="680"/>
      <c r="Z31" s="711">
        <v>18</v>
      </c>
      <c r="AA31" s="711"/>
      <c r="AB31" s="711"/>
      <c r="AC31" s="711"/>
      <c r="AD31" s="712" t="s">
        <v>128</v>
      </c>
      <c r="AE31" s="712"/>
      <c r="AF31" s="712"/>
      <c r="AG31" s="712"/>
      <c r="AH31" s="712"/>
      <c r="AI31" s="712"/>
      <c r="AJ31" s="712"/>
      <c r="AK31" s="712"/>
      <c r="AL31" s="681" t="s">
        <v>128</v>
      </c>
      <c r="AM31" s="682"/>
      <c r="AN31" s="682"/>
      <c r="AO31" s="713"/>
      <c r="AP31" s="754" t="s">
        <v>309</v>
      </c>
      <c r="AQ31" s="755"/>
      <c r="AR31" s="755"/>
      <c r="AS31" s="755"/>
      <c r="AT31" s="760" t="s">
        <v>310</v>
      </c>
      <c r="AU31" s="229"/>
      <c r="AV31" s="229"/>
      <c r="AW31" s="229"/>
      <c r="AX31" s="744" t="s">
        <v>187</v>
      </c>
      <c r="AY31" s="745"/>
      <c r="AZ31" s="745"/>
      <c r="BA31" s="745"/>
      <c r="BB31" s="745"/>
      <c r="BC31" s="745"/>
      <c r="BD31" s="745"/>
      <c r="BE31" s="745"/>
      <c r="BF31" s="746"/>
      <c r="BG31" s="747">
        <v>99.3</v>
      </c>
      <c r="BH31" s="748"/>
      <c r="BI31" s="748"/>
      <c r="BJ31" s="748"/>
      <c r="BK31" s="748"/>
      <c r="BL31" s="748"/>
      <c r="BM31" s="749">
        <v>95.8</v>
      </c>
      <c r="BN31" s="748"/>
      <c r="BO31" s="748"/>
      <c r="BP31" s="748"/>
      <c r="BQ31" s="750"/>
      <c r="BR31" s="747">
        <v>99.1</v>
      </c>
      <c r="BS31" s="748"/>
      <c r="BT31" s="748"/>
      <c r="BU31" s="748"/>
      <c r="BV31" s="748"/>
      <c r="BW31" s="748"/>
      <c r="BX31" s="749">
        <v>95.3</v>
      </c>
      <c r="BY31" s="748"/>
      <c r="BZ31" s="748"/>
      <c r="CA31" s="748"/>
      <c r="CB31" s="750"/>
      <c r="CD31" s="765"/>
      <c r="CE31" s="766"/>
      <c r="CF31" s="717" t="s">
        <v>311</v>
      </c>
      <c r="CG31" s="718"/>
      <c r="CH31" s="718"/>
      <c r="CI31" s="718"/>
      <c r="CJ31" s="718"/>
      <c r="CK31" s="718"/>
      <c r="CL31" s="718"/>
      <c r="CM31" s="718"/>
      <c r="CN31" s="718"/>
      <c r="CO31" s="718"/>
      <c r="CP31" s="718"/>
      <c r="CQ31" s="719"/>
      <c r="CR31" s="678">
        <v>11592</v>
      </c>
      <c r="CS31" s="697"/>
      <c r="CT31" s="697"/>
      <c r="CU31" s="697"/>
      <c r="CV31" s="697"/>
      <c r="CW31" s="697"/>
      <c r="CX31" s="697"/>
      <c r="CY31" s="698"/>
      <c r="CZ31" s="681">
        <v>0.2</v>
      </c>
      <c r="DA31" s="699"/>
      <c r="DB31" s="699"/>
      <c r="DC31" s="700"/>
      <c r="DD31" s="684">
        <v>11462</v>
      </c>
      <c r="DE31" s="697"/>
      <c r="DF31" s="697"/>
      <c r="DG31" s="697"/>
      <c r="DH31" s="697"/>
      <c r="DI31" s="697"/>
      <c r="DJ31" s="697"/>
      <c r="DK31" s="698"/>
      <c r="DL31" s="684">
        <v>11462</v>
      </c>
      <c r="DM31" s="697"/>
      <c r="DN31" s="697"/>
      <c r="DO31" s="697"/>
      <c r="DP31" s="697"/>
      <c r="DQ31" s="697"/>
      <c r="DR31" s="697"/>
      <c r="DS31" s="697"/>
      <c r="DT31" s="697"/>
      <c r="DU31" s="697"/>
      <c r="DV31" s="698"/>
      <c r="DW31" s="681">
        <v>0.4</v>
      </c>
      <c r="DX31" s="699"/>
      <c r="DY31" s="699"/>
      <c r="DZ31" s="699"/>
      <c r="EA31" s="699"/>
      <c r="EB31" s="699"/>
      <c r="EC31" s="720"/>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245</v>
      </c>
      <c r="S32" s="679"/>
      <c r="T32" s="679"/>
      <c r="U32" s="679"/>
      <c r="V32" s="679"/>
      <c r="W32" s="679"/>
      <c r="X32" s="679"/>
      <c r="Y32" s="680"/>
      <c r="Z32" s="711" t="s">
        <v>231</v>
      </c>
      <c r="AA32" s="711"/>
      <c r="AB32" s="711"/>
      <c r="AC32" s="711"/>
      <c r="AD32" s="712" t="s">
        <v>128</v>
      </c>
      <c r="AE32" s="712"/>
      <c r="AF32" s="712"/>
      <c r="AG32" s="712"/>
      <c r="AH32" s="712"/>
      <c r="AI32" s="712"/>
      <c r="AJ32" s="712"/>
      <c r="AK32" s="712"/>
      <c r="AL32" s="681" t="s">
        <v>245</v>
      </c>
      <c r="AM32" s="682"/>
      <c r="AN32" s="682"/>
      <c r="AO32" s="713"/>
      <c r="AP32" s="756"/>
      <c r="AQ32" s="757"/>
      <c r="AR32" s="757"/>
      <c r="AS32" s="757"/>
      <c r="AT32" s="761"/>
      <c r="AU32" s="228" t="s">
        <v>313</v>
      </c>
      <c r="AV32" s="228"/>
      <c r="AW32" s="228"/>
      <c r="AX32" s="675" t="s">
        <v>314</v>
      </c>
      <c r="AY32" s="676"/>
      <c r="AZ32" s="676"/>
      <c r="BA32" s="676"/>
      <c r="BB32" s="676"/>
      <c r="BC32" s="676"/>
      <c r="BD32" s="676"/>
      <c r="BE32" s="676"/>
      <c r="BF32" s="677"/>
      <c r="BG32" s="751">
        <v>99.3</v>
      </c>
      <c r="BH32" s="697"/>
      <c r="BI32" s="697"/>
      <c r="BJ32" s="697"/>
      <c r="BK32" s="697"/>
      <c r="BL32" s="697"/>
      <c r="BM32" s="682">
        <v>96.4</v>
      </c>
      <c r="BN32" s="743"/>
      <c r="BO32" s="743"/>
      <c r="BP32" s="743"/>
      <c r="BQ32" s="724"/>
      <c r="BR32" s="751">
        <v>99.1</v>
      </c>
      <c r="BS32" s="697"/>
      <c r="BT32" s="697"/>
      <c r="BU32" s="697"/>
      <c r="BV32" s="697"/>
      <c r="BW32" s="697"/>
      <c r="BX32" s="682">
        <v>96.1</v>
      </c>
      <c r="BY32" s="743"/>
      <c r="BZ32" s="743"/>
      <c r="CA32" s="743"/>
      <c r="CB32" s="724"/>
      <c r="CD32" s="767"/>
      <c r="CE32" s="768"/>
      <c r="CF32" s="717" t="s">
        <v>315</v>
      </c>
      <c r="CG32" s="718"/>
      <c r="CH32" s="718"/>
      <c r="CI32" s="718"/>
      <c r="CJ32" s="718"/>
      <c r="CK32" s="718"/>
      <c r="CL32" s="718"/>
      <c r="CM32" s="718"/>
      <c r="CN32" s="718"/>
      <c r="CO32" s="718"/>
      <c r="CP32" s="718"/>
      <c r="CQ32" s="719"/>
      <c r="CR32" s="678" t="s">
        <v>231</v>
      </c>
      <c r="CS32" s="679"/>
      <c r="CT32" s="679"/>
      <c r="CU32" s="679"/>
      <c r="CV32" s="679"/>
      <c r="CW32" s="679"/>
      <c r="CX32" s="679"/>
      <c r="CY32" s="680"/>
      <c r="CZ32" s="681" t="s">
        <v>128</v>
      </c>
      <c r="DA32" s="699"/>
      <c r="DB32" s="699"/>
      <c r="DC32" s="700"/>
      <c r="DD32" s="684" t="s">
        <v>231</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20"/>
    </row>
    <row r="33" spans="2:133" ht="11.25" customHeight="1" x14ac:dyDescent="0.15">
      <c r="B33" s="675" t="s">
        <v>316</v>
      </c>
      <c r="C33" s="676"/>
      <c r="D33" s="676"/>
      <c r="E33" s="676"/>
      <c r="F33" s="676"/>
      <c r="G33" s="676"/>
      <c r="H33" s="676"/>
      <c r="I33" s="676"/>
      <c r="J33" s="676"/>
      <c r="K33" s="676"/>
      <c r="L33" s="676"/>
      <c r="M33" s="676"/>
      <c r="N33" s="676"/>
      <c r="O33" s="676"/>
      <c r="P33" s="676"/>
      <c r="Q33" s="677"/>
      <c r="R33" s="678">
        <v>468234</v>
      </c>
      <c r="S33" s="679"/>
      <c r="T33" s="679"/>
      <c r="U33" s="679"/>
      <c r="V33" s="679"/>
      <c r="W33" s="679"/>
      <c r="X33" s="679"/>
      <c r="Y33" s="680"/>
      <c r="Z33" s="711">
        <v>7.6</v>
      </c>
      <c r="AA33" s="711"/>
      <c r="AB33" s="711"/>
      <c r="AC33" s="711"/>
      <c r="AD33" s="712" t="s">
        <v>245</v>
      </c>
      <c r="AE33" s="712"/>
      <c r="AF33" s="712"/>
      <c r="AG33" s="712"/>
      <c r="AH33" s="712"/>
      <c r="AI33" s="712"/>
      <c r="AJ33" s="712"/>
      <c r="AK33" s="712"/>
      <c r="AL33" s="681" t="s">
        <v>245</v>
      </c>
      <c r="AM33" s="682"/>
      <c r="AN33" s="682"/>
      <c r="AO33" s="713"/>
      <c r="AP33" s="758"/>
      <c r="AQ33" s="759"/>
      <c r="AR33" s="759"/>
      <c r="AS33" s="759"/>
      <c r="AT33" s="762"/>
      <c r="AU33" s="230"/>
      <c r="AV33" s="230"/>
      <c r="AW33" s="230"/>
      <c r="AX33" s="659" t="s">
        <v>317</v>
      </c>
      <c r="AY33" s="660"/>
      <c r="AZ33" s="660"/>
      <c r="BA33" s="660"/>
      <c r="BB33" s="660"/>
      <c r="BC33" s="660"/>
      <c r="BD33" s="660"/>
      <c r="BE33" s="660"/>
      <c r="BF33" s="661"/>
      <c r="BG33" s="742">
        <v>99.2</v>
      </c>
      <c r="BH33" s="663"/>
      <c r="BI33" s="663"/>
      <c r="BJ33" s="663"/>
      <c r="BK33" s="663"/>
      <c r="BL33" s="663"/>
      <c r="BM33" s="705">
        <v>94.9</v>
      </c>
      <c r="BN33" s="663"/>
      <c r="BO33" s="663"/>
      <c r="BP33" s="663"/>
      <c r="BQ33" s="707"/>
      <c r="BR33" s="742">
        <v>99</v>
      </c>
      <c r="BS33" s="663"/>
      <c r="BT33" s="663"/>
      <c r="BU33" s="663"/>
      <c r="BV33" s="663"/>
      <c r="BW33" s="663"/>
      <c r="BX33" s="705">
        <v>94.1</v>
      </c>
      <c r="BY33" s="663"/>
      <c r="BZ33" s="663"/>
      <c r="CA33" s="663"/>
      <c r="CB33" s="707"/>
      <c r="CD33" s="717" t="s">
        <v>318</v>
      </c>
      <c r="CE33" s="718"/>
      <c r="CF33" s="718"/>
      <c r="CG33" s="718"/>
      <c r="CH33" s="718"/>
      <c r="CI33" s="718"/>
      <c r="CJ33" s="718"/>
      <c r="CK33" s="718"/>
      <c r="CL33" s="718"/>
      <c r="CM33" s="718"/>
      <c r="CN33" s="718"/>
      <c r="CO33" s="718"/>
      <c r="CP33" s="718"/>
      <c r="CQ33" s="719"/>
      <c r="CR33" s="678">
        <v>2530358</v>
      </c>
      <c r="CS33" s="697"/>
      <c r="CT33" s="697"/>
      <c r="CU33" s="697"/>
      <c r="CV33" s="697"/>
      <c r="CW33" s="697"/>
      <c r="CX33" s="697"/>
      <c r="CY33" s="698"/>
      <c r="CZ33" s="681">
        <v>43.8</v>
      </c>
      <c r="DA33" s="699"/>
      <c r="DB33" s="699"/>
      <c r="DC33" s="700"/>
      <c r="DD33" s="684">
        <v>1652432</v>
      </c>
      <c r="DE33" s="697"/>
      <c r="DF33" s="697"/>
      <c r="DG33" s="697"/>
      <c r="DH33" s="697"/>
      <c r="DI33" s="697"/>
      <c r="DJ33" s="697"/>
      <c r="DK33" s="698"/>
      <c r="DL33" s="684">
        <v>983305</v>
      </c>
      <c r="DM33" s="697"/>
      <c r="DN33" s="697"/>
      <c r="DO33" s="697"/>
      <c r="DP33" s="697"/>
      <c r="DQ33" s="697"/>
      <c r="DR33" s="697"/>
      <c r="DS33" s="697"/>
      <c r="DT33" s="697"/>
      <c r="DU33" s="697"/>
      <c r="DV33" s="698"/>
      <c r="DW33" s="681">
        <v>35.1</v>
      </c>
      <c r="DX33" s="699"/>
      <c r="DY33" s="699"/>
      <c r="DZ33" s="699"/>
      <c r="EA33" s="699"/>
      <c r="EB33" s="699"/>
      <c r="EC33" s="720"/>
    </row>
    <row r="34" spans="2:133" ht="11.25" customHeight="1" x14ac:dyDescent="0.15">
      <c r="B34" s="675" t="s">
        <v>319</v>
      </c>
      <c r="C34" s="676"/>
      <c r="D34" s="676"/>
      <c r="E34" s="676"/>
      <c r="F34" s="676"/>
      <c r="G34" s="676"/>
      <c r="H34" s="676"/>
      <c r="I34" s="676"/>
      <c r="J34" s="676"/>
      <c r="K34" s="676"/>
      <c r="L34" s="676"/>
      <c r="M34" s="676"/>
      <c r="N34" s="676"/>
      <c r="O34" s="676"/>
      <c r="P34" s="676"/>
      <c r="Q34" s="677"/>
      <c r="R34" s="678">
        <v>5171</v>
      </c>
      <c r="S34" s="679"/>
      <c r="T34" s="679"/>
      <c r="U34" s="679"/>
      <c r="V34" s="679"/>
      <c r="W34" s="679"/>
      <c r="X34" s="679"/>
      <c r="Y34" s="680"/>
      <c r="Z34" s="711">
        <v>0.1</v>
      </c>
      <c r="AA34" s="711"/>
      <c r="AB34" s="711"/>
      <c r="AC34" s="711"/>
      <c r="AD34" s="712">
        <v>109</v>
      </c>
      <c r="AE34" s="712"/>
      <c r="AF34" s="712"/>
      <c r="AG34" s="712"/>
      <c r="AH34" s="712"/>
      <c r="AI34" s="712"/>
      <c r="AJ34" s="712"/>
      <c r="AK34" s="712"/>
      <c r="AL34" s="681">
        <v>0</v>
      </c>
      <c r="AM34" s="682"/>
      <c r="AN34" s="682"/>
      <c r="AO34" s="71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7" t="s">
        <v>320</v>
      </c>
      <c r="CE34" s="718"/>
      <c r="CF34" s="718"/>
      <c r="CG34" s="718"/>
      <c r="CH34" s="718"/>
      <c r="CI34" s="718"/>
      <c r="CJ34" s="718"/>
      <c r="CK34" s="718"/>
      <c r="CL34" s="718"/>
      <c r="CM34" s="718"/>
      <c r="CN34" s="718"/>
      <c r="CO34" s="718"/>
      <c r="CP34" s="718"/>
      <c r="CQ34" s="719"/>
      <c r="CR34" s="678">
        <v>724336</v>
      </c>
      <c r="CS34" s="679"/>
      <c r="CT34" s="679"/>
      <c r="CU34" s="679"/>
      <c r="CV34" s="679"/>
      <c r="CW34" s="679"/>
      <c r="CX34" s="679"/>
      <c r="CY34" s="680"/>
      <c r="CZ34" s="681">
        <v>12.5</v>
      </c>
      <c r="DA34" s="699"/>
      <c r="DB34" s="699"/>
      <c r="DC34" s="700"/>
      <c r="DD34" s="684">
        <v>551274</v>
      </c>
      <c r="DE34" s="679"/>
      <c r="DF34" s="679"/>
      <c r="DG34" s="679"/>
      <c r="DH34" s="679"/>
      <c r="DI34" s="679"/>
      <c r="DJ34" s="679"/>
      <c r="DK34" s="680"/>
      <c r="DL34" s="684">
        <v>420414</v>
      </c>
      <c r="DM34" s="679"/>
      <c r="DN34" s="679"/>
      <c r="DO34" s="679"/>
      <c r="DP34" s="679"/>
      <c r="DQ34" s="679"/>
      <c r="DR34" s="679"/>
      <c r="DS34" s="679"/>
      <c r="DT34" s="679"/>
      <c r="DU34" s="679"/>
      <c r="DV34" s="680"/>
      <c r="DW34" s="681">
        <v>15</v>
      </c>
      <c r="DX34" s="699"/>
      <c r="DY34" s="699"/>
      <c r="DZ34" s="699"/>
      <c r="EA34" s="699"/>
      <c r="EB34" s="699"/>
      <c r="EC34" s="720"/>
    </row>
    <row r="35" spans="2:133" ht="11.25" customHeight="1" x14ac:dyDescent="0.15">
      <c r="B35" s="675" t="s">
        <v>321</v>
      </c>
      <c r="C35" s="676"/>
      <c r="D35" s="676"/>
      <c r="E35" s="676"/>
      <c r="F35" s="676"/>
      <c r="G35" s="676"/>
      <c r="H35" s="676"/>
      <c r="I35" s="676"/>
      <c r="J35" s="676"/>
      <c r="K35" s="676"/>
      <c r="L35" s="676"/>
      <c r="M35" s="676"/>
      <c r="N35" s="676"/>
      <c r="O35" s="676"/>
      <c r="P35" s="676"/>
      <c r="Q35" s="677"/>
      <c r="R35" s="678">
        <v>2464</v>
      </c>
      <c r="S35" s="679"/>
      <c r="T35" s="679"/>
      <c r="U35" s="679"/>
      <c r="V35" s="679"/>
      <c r="W35" s="679"/>
      <c r="X35" s="679"/>
      <c r="Y35" s="680"/>
      <c r="Z35" s="711">
        <v>0</v>
      </c>
      <c r="AA35" s="711"/>
      <c r="AB35" s="711"/>
      <c r="AC35" s="711"/>
      <c r="AD35" s="712" t="s">
        <v>231</v>
      </c>
      <c r="AE35" s="712"/>
      <c r="AF35" s="712"/>
      <c r="AG35" s="712"/>
      <c r="AH35" s="712"/>
      <c r="AI35" s="712"/>
      <c r="AJ35" s="712"/>
      <c r="AK35" s="712"/>
      <c r="AL35" s="681" t="s">
        <v>245</v>
      </c>
      <c r="AM35" s="682"/>
      <c r="AN35" s="682"/>
      <c r="AO35" s="713"/>
      <c r="AP35" s="233"/>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7" t="s">
        <v>324</v>
      </c>
      <c r="CE35" s="718"/>
      <c r="CF35" s="718"/>
      <c r="CG35" s="718"/>
      <c r="CH35" s="718"/>
      <c r="CI35" s="718"/>
      <c r="CJ35" s="718"/>
      <c r="CK35" s="718"/>
      <c r="CL35" s="718"/>
      <c r="CM35" s="718"/>
      <c r="CN35" s="718"/>
      <c r="CO35" s="718"/>
      <c r="CP35" s="718"/>
      <c r="CQ35" s="719"/>
      <c r="CR35" s="678">
        <v>37741</v>
      </c>
      <c r="CS35" s="697"/>
      <c r="CT35" s="697"/>
      <c r="CU35" s="697"/>
      <c r="CV35" s="697"/>
      <c r="CW35" s="697"/>
      <c r="CX35" s="697"/>
      <c r="CY35" s="698"/>
      <c r="CZ35" s="681">
        <v>0.7</v>
      </c>
      <c r="DA35" s="699"/>
      <c r="DB35" s="699"/>
      <c r="DC35" s="700"/>
      <c r="DD35" s="684">
        <v>37561</v>
      </c>
      <c r="DE35" s="697"/>
      <c r="DF35" s="697"/>
      <c r="DG35" s="697"/>
      <c r="DH35" s="697"/>
      <c r="DI35" s="697"/>
      <c r="DJ35" s="697"/>
      <c r="DK35" s="698"/>
      <c r="DL35" s="684">
        <v>36502</v>
      </c>
      <c r="DM35" s="697"/>
      <c r="DN35" s="697"/>
      <c r="DO35" s="697"/>
      <c r="DP35" s="697"/>
      <c r="DQ35" s="697"/>
      <c r="DR35" s="697"/>
      <c r="DS35" s="697"/>
      <c r="DT35" s="697"/>
      <c r="DU35" s="697"/>
      <c r="DV35" s="698"/>
      <c r="DW35" s="681">
        <v>1.3</v>
      </c>
      <c r="DX35" s="699"/>
      <c r="DY35" s="699"/>
      <c r="DZ35" s="699"/>
      <c r="EA35" s="699"/>
      <c r="EB35" s="699"/>
      <c r="EC35" s="720"/>
    </row>
    <row r="36" spans="2:133" ht="11.25" customHeight="1" x14ac:dyDescent="0.15">
      <c r="B36" s="675" t="s">
        <v>325</v>
      </c>
      <c r="C36" s="676"/>
      <c r="D36" s="676"/>
      <c r="E36" s="676"/>
      <c r="F36" s="676"/>
      <c r="G36" s="676"/>
      <c r="H36" s="676"/>
      <c r="I36" s="676"/>
      <c r="J36" s="676"/>
      <c r="K36" s="676"/>
      <c r="L36" s="676"/>
      <c r="M36" s="676"/>
      <c r="N36" s="676"/>
      <c r="O36" s="676"/>
      <c r="P36" s="676"/>
      <c r="Q36" s="677"/>
      <c r="R36" s="678">
        <v>303895</v>
      </c>
      <c r="S36" s="679"/>
      <c r="T36" s="679"/>
      <c r="U36" s="679"/>
      <c r="V36" s="679"/>
      <c r="W36" s="679"/>
      <c r="X36" s="679"/>
      <c r="Y36" s="680"/>
      <c r="Z36" s="711">
        <v>4.9000000000000004</v>
      </c>
      <c r="AA36" s="711"/>
      <c r="AB36" s="711"/>
      <c r="AC36" s="711"/>
      <c r="AD36" s="712" t="s">
        <v>245</v>
      </c>
      <c r="AE36" s="712"/>
      <c r="AF36" s="712"/>
      <c r="AG36" s="712"/>
      <c r="AH36" s="712"/>
      <c r="AI36" s="712"/>
      <c r="AJ36" s="712"/>
      <c r="AK36" s="712"/>
      <c r="AL36" s="681" t="s">
        <v>245</v>
      </c>
      <c r="AM36" s="682"/>
      <c r="AN36" s="682"/>
      <c r="AO36" s="713"/>
      <c r="AP36" s="233"/>
      <c r="AQ36" s="730" t="s">
        <v>326</v>
      </c>
      <c r="AR36" s="731"/>
      <c r="AS36" s="731"/>
      <c r="AT36" s="731"/>
      <c r="AU36" s="731"/>
      <c r="AV36" s="731"/>
      <c r="AW36" s="731"/>
      <c r="AX36" s="731"/>
      <c r="AY36" s="732"/>
      <c r="AZ36" s="733">
        <v>409136</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15508</v>
      </c>
      <c r="BW36" s="734"/>
      <c r="BX36" s="734"/>
      <c r="BY36" s="734"/>
      <c r="BZ36" s="734"/>
      <c r="CA36" s="734"/>
      <c r="CB36" s="735"/>
      <c r="CD36" s="717" t="s">
        <v>328</v>
      </c>
      <c r="CE36" s="718"/>
      <c r="CF36" s="718"/>
      <c r="CG36" s="718"/>
      <c r="CH36" s="718"/>
      <c r="CI36" s="718"/>
      <c r="CJ36" s="718"/>
      <c r="CK36" s="718"/>
      <c r="CL36" s="718"/>
      <c r="CM36" s="718"/>
      <c r="CN36" s="718"/>
      <c r="CO36" s="718"/>
      <c r="CP36" s="718"/>
      <c r="CQ36" s="719"/>
      <c r="CR36" s="678">
        <v>1280458</v>
      </c>
      <c r="CS36" s="679"/>
      <c r="CT36" s="679"/>
      <c r="CU36" s="679"/>
      <c r="CV36" s="679"/>
      <c r="CW36" s="679"/>
      <c r="CX36" s="679"/>
      <c r="CY36" s="680"/>
      <c r="CZ36" s="681">
        <v>22.2</v>
      </c>
      <c r="DA36" s="699"/>
      <c r="DB36" s="699"/>
      <c r="DC36" s="700"/>
      <c r="DD36" s="684">
        <v>714780</v>
      </c>
      <c r="DE36" s="679"/>
      <c r="DF36" s="679"/>
      <c r="DG36" s="679"/>
      <c r="DH36" s="679"/>
      <c r="DI36" s="679"/>
      <c r="DJ36" s="679"/>
      <c r="DK36" s="680"/>
      <c r="DL36" s="684">
        <v>263351</v>
      </c>
      <c r="DM36" s="679"/>
      <c r="DN36" s="679"/>
      <c r="DO36" s="679"/>
      <c r="DP36" s="679"/>
      <c r="DQ36" s="679"/>
      <c r="DR36" s="679"/>
      <c r="DS36" s="679"/>
      <c r="DT36" s="679"/>
      <c r="DU36" s="679"/>
      <c r="DV36" s="680"/>
      <c r="DW36" s="681">
        <v>9.4</v>
      </c>
      <c r="DX36" s="699"/>
      <c r="DY36" s="699"/>
      <c r="DZ36" s="699"/>
      <c r="EA36" s="699"/>
      <c r="EB36" s="699"/>
      <c r="EC36" s="720"/>
    </row>
    <row r="37" spans="2:133" ht="11.25" customHeight="1" x14ac:dyDescent="0.15">
      <c r="B37" s="675" t="s">
        <v>329</v>
      </c>
      <c r="C37" s="676"/>
      <c r="D37" s="676"/>
      <c r="E37" s="676"/>
      <c r="F37" s="676"/>
      <c r="G37" s="676"/>
      <c r="H37" s="676"/>
      <c r="I37" s="676"/>
      <c r="J37" s="676"/>
      <c r="K37" s="676"/>
      <c r="L37" s="676"/>
      <c r="M37" s="676"/>
      <c r="N37" s="676"/>
      <c r="O37" s="676"/>
      <c r="P37" s="676"/>
      <c r="Q37" s="677"/>
      <c r="R37" s="678">
        <v>179820</v>
      </c>
      <c r="S37" s="679"/>
      <c r="T37" s="679"/>
      <c r="U37" s="679"/>
      <c r="V37" s="679"/>
      <c r="W37" s="679"/>
      <c r="X37" s="679"/>
      <c r="Y37" s="680"/>
      <c r="Z37" s="711">
        <v>2.9</v>
      </c>
      <c r="AA37" s="711"/>
      <c r="AB37" s="711"/>
      <c r="AC37" s="711"/>
      <c r="AD37" s="712" t="s">
        <v>245</v>
      </c>
      <c r="AE37" s="712"/>
      <c r="AF37" s="712"/>
      <c r="AG37" s="712"/>
      <c r="AH37" s="712"/>
      <c r="AI37" s="712"/>
      <c r="AJ37" s="712"/>
      <c r="AK37" s="712"/>
      <c r="AL37" s="681" t="s">
        <v>245</v>
      </c>
      <c r="AM37" s="682"/>
      <c r="AN37" s="682"/>
      <c r="AO37" s="713"/>
      <c r="AQ37" s="721" t="s">
        <v>330</v>
      </c>
      <c r="AR37" s="722"/>
      <c r="AS37" s="722"/>
      <c r="AT37" s="722"/>
      <c r="AU37" s="722"/>
      <c r="AV37" s="722"/>
      <c r="AW37" s="722"/>
      <c r="AX37" s="722"/>
      <c r="AY37" s="723"/>
      <c r="AZ37" s="678">
        <v>92800</v>
      </c>
      <c r="BA37" s="679"/>
      <c r="BB37" s="679"/>
      <c r="BC37" s="679"/>
      <c r="BD37" s="697"/>
      <c r="BE37" s="697"/>
      <c r="BF37" s="724"/>
      <c r="BG37" s="717" t="s">
        <v>331</v>
      </c>
      <c r="BH37" s="718"/>
      <c r="BI37" s="718"/>
      <c r="BJ37" s="718"/>
      <c r="BK37" s="718"/>
      <c r="BL37" s="718"/>
      <c r="BM37" s="718"/>
      <c r="BN37" s="718"/>
      <c r="BO37" s="718"/>
      <c r="BP37" s="718"/>
      <c r="BQ37" s="718"/>
      <c r="BR37" s="718"/>
      <c r="BS37" s="718"/>
      <c r="BT37" s="718"/>
      <c r="BU37" s="719"/>
      <c r="BV37" s="678">
        <v>13353</v>
      </c>
      <c r="BW37" s="679"/>
      <c r="BX37" s="679"/>
      <c r="BY37" s="679"/>
      <c r="BZ37" s="679"/>
      <c r="CA37" s="679"/>
      <c r="CB37" s="725"/>
      <c r="CD37" s="717" t="s">
        <v>332</v>
      </c>
      <c r="CE37" s="718"/>
      <c r="CF37" s="718"/>
      <c r="CG37" s="718"/>
      <c r="CH37" s="718"/>
      <c r="CI37" s="718"/>
      <c r="CJ37" s="718"/>
      <c r="CK37" s="718"/>
      <c r="CL37" s="718"/>
      <c r="CM37" s="718"/>
      <c r="CN37" s="718"/>
      <c r="CO37" s="718"/>
      <c r="CP37" s="718"/>
      <c r="CQ37" s="719"/>
      <c r="CR37" s="678">
        <v>458894</v>
      </c>
      <c r="CS37" s="697"/>
      <c r="CT37" s="697"/>
      <c r="CU37" s="697"/>
      <c r="CV37" s="697"/>
      <c r="CW37" s="697"/>
      <c r="CX37" s="697"/>
      <c r="CY37" s="698"/>
      <c r="CZ37" s="681">
        <v>7.9</v>
      </c>
      <c r="DA37" s="699"/>
      <c r="DB37" s="699"/>
      <c r="DC37" s="700"/>
      <c r="DD37" s="684">
        <v>458683</v>
      </c>
      <c r="DE37" s="697"/>
      <c r="DF37" s="697"/>
      <c r="DG37" s="697"/>
      <c r="DH37" s="697"/>
      <c r="DI37" s="697"/>
      <c r="DJ37" s="697"/>
      <c r="DK37" s="698"/>
      <c r="DL37" s="684">
        <v>162350</v>
      </c>
      <c r="DM37" s="697"/>
      <c r="DN37" s="697"/>
      <c r="DO37" s="697"/>
      <c r="DP37" s="697"/>
      <c r="DQ37" s="697"/>
      <c r="DR37" s="697"/>
      <c r="DS37" s="697"/>
      <c r="DT37" s="697"/>
      <c r="DU37" s="697"/>
      <c r="DV37" s="698"/>
      <c r="DW37" s="681">
        <v>5.8</v>
      </c>
      <c r="DX37" s="699"/>
      <c r="DY37" s="699"/>
      <c r="DZ37" s="699"/>
      <c r="EA37" s="699"/>
      <c r="EB37" s="699"/>
      <c r="EC37" s="720"/>
    </row>
    <row r="38" spans="2:133" ht="11.25" customHeight="1" x14ac:dyDescent="0.15">
      <c r="B38" s="675" t="s">
        <v>333</v>
      </c>
      <c r="C38" s="676"/>
      <c r="D38" s="676"/>
      <c r="E38" s="676"/>
      <c r="F38" s="676"/>
      <c r="G38" s="676"/>
      <c r="H38" s="676"/>
      <c r="I38" s="676"/>
      <c r="J38" s="676"/>
      <c r="K38" s="676"/>
      <c r="L38" s="676"/>
      <c r="M38" s="676"/>
      <c r="N38" s="676"/>
      <c r="O38" s="676"/>
      <c r="P38" s="676"/>
      <c r="Q38" s="677"/>
      <c r="R38" s="678">
        <v>40771</v>
      </c>
      <c r="S38" s="679"/>
      <c r="T38" s="679"/>
      <c r="U38" s="679"/>
      <c r="V38" s="679"/>
      <c r="W38" s="679"/>
      <c r="X38" s="679"/>
      <c r="Y38" s="680"/>
      <c r="Z38" s="711">
        <v>0.7</v>
      </c>
      <c r="AA38" s="711"/>
      <c r="AB38" s="711"/>
      <c r="AC38" s="711"/>
      <c r="AD38" s="712" t="s">
        <v>128</v>
      </c>
      <c r="AE38" s="712"/>
      <c r="AF38" s="712"/>
      <c r="AG38" s="712"/>
      <c r="AH38" s="712"/>
      <c r="AI38" s="712"/>
      <c r="AJ38" s="712"/>
      <c r="AK38" s="712"/>
      <c r="AL38" s="681" t="s">
        <v>128</v>
      </c>
      <c r="AM38" s="682"/>
      <c r="AN38" s="682"/>
      <c r="AO38" s="713"/>
      <c r="AQ38" s="721" t="s">
        <v>334</v>
      </c>
      <c r="AR38" s="722"/>
      <c r="AS38" s="722"/>
      <c r="AT38" s="722"/>
      <c r="AU38" s="722"/>
      <c r="AV38" s="722"/>
      <c r="AW38" s="722"/>
      <c r="AX38" s="722"/>
      <c r="AY38" s="723"/>
      <c r="AZ38" s="678">
        <v>32260</v>
      </c>
      <c r="BA38" s="679"/>
      <c r="BB38" s="679"/>
      <c r="BC38" s="679"/>
      <c r="BD38" s="697"/>
      <c r="BE38" s="697"/>
      <c r="BF38" s="724"/>
      <c r="BG38" s="717" t="s">
        <v>335</v>
      </c>
      <c r="BH38" s="718"/>
      <c r="BI38" s="718"/>
      <c r="BJ38" s="718"/>
      <c r="BK38" s="718"/>
      <c r="BL38" s="718"/>
      <c r="BM38" s="718"/>
      <c r="BN38" s="718"/>
      <c r="BO38" s="718"/>
      <c r="BP38" s="718"/>
      <c r="BQ38" s="718"/>
      <c r="BR38" s="718"/>
      <c r="BS38" s="718"/>
      <c r="BT38" s="718"/>
      <c r="BU38" s="719"/>
      <c r="BV38" s="678">
        <v>751</v>
      </c>
      <c r="BW38" s="679"/>
      <c r="BX38" s="679"/>
      <c r="BY38" s="679"/>
      <c r="BZ38" s="679"/>
      <c r="CA38" s="679"/>
      <c r="CB38" s="725"/>
      <c r="CD38" s="717" t="s">
        <v>336</v>
      </c>
      <c r="CE38" s="718"/>
      <c r="CF38" s="718"/>
      <c r="CG38" s="718"/>
      <c r="CH38" s="718"/>
      <c r="CI38" s="718"/>
      <c r="CJ38" s="718"/>
      <c r="CK38" s="718"/>
      <c r="CL38" s="718"/>
      <c r="CM38" s="718"/>
      <c r="CN38" s="718"/>
      <c r="CO38" s="718"/>
      <c r="CP38" s="718"/>
      <c r="CQ38" s="719"/>
      <c r="CR38" s="678">
        <v>409136</v>
      </c>
      <c r="CS38" s="679"/>
      <c r="CT38" s="679"/>
      <c r="CU38" s="679"/>
      <c r="CV38" s="679"/>
      <c r="CW38" s="679"/>
      <c r="CX38" s="679"/>
      <c r="CY38" s="680"/>
      <c r="CZ38" s="681">
        <v>7.1</v>
      </c>
      <c r="DA38" s="699"/>
      <c r="DB38" s="699"/>
      <c r="DC38" s="700"/>
      <c r="DD38" s="684">
        <v>274200</v>
      </c>
      <c r="DE38" s="679"/>
      <c r="DF38" s="679"/>
      <c r="DG38" s="679"/>
      <c r="DH38" s="679"/>
      <c r="DI38" s="679"/>
      <c r="DJ38" s="679"/>
      <c r="DK38" s="680"/>
      <c r="DL38" s="684">
        <v>263038</v>
      </c>
      <c r="DM38" s="679"/>
      <c r="DN38" s="679"/>
      <c r="DO38" s="679"/>
      <c r="DP38" s="679"/>
      <c r="DQ38" s="679"/>
      <c r="DR38" s="679"/>
      <c r="DS38" s="679"/>
      <c r="DT38" s="679"/>
      <c r="DU38" s="679"/>
      <c r="DV38" s="680"/>
      <c r="DW38" s="681">
        <v>9.4</v>
      </c>
      <c r="DX38" s="699"/>
      <c r="DY38" s="699"/>
      <c r="DZ38" s="699"/>
      <c r="EA38" s="699"/>
      <c r="EB38" s="699"/>
      <c r="EC38" s="720"/>
    </row>
    <row r="39" spans="2:133" ht="11.25" customHeight="1" x14ac:dyDescent="0.15">
      <c r="B39" s="675" t="s">
        <v>337</v>
      </c>
      <c r="C39" s="676"/>
      <c r="D39" s="676"/>
      <c r="E39" s="676"/>
      <c r="F39" s="676"/>
      <c r="G39" s="676"/>
      <c r="H39" s="676"/>
      <c r="I39" s="676"/>
      <c r="J39" s="676"/>
      <c r="K39" s="676"/>
      <c r="L39" s="676"/>
      <c r="M39" s="676"/>
      <c r="N39" s="676"/>
      <c r="O39" s="676"/>
      <c r="P39" s="676"/>
      <c r="Q39" s="677"/>
      <c r="R39" s="678">
        <v>894775</v>
      </c>
      <c r="S39" s="679"/>
      <c r="T39" s="679"/>
      <c r="U39" s="679"/>
      <c r="V39" s="679"/>
      <c r="W39" s="679"/>
      <c r="X39" s="679"/>
      <c r="Y39" s="680"/>
      <c r="Z39" s="711">
        <v>14.5</v>
      </c>
      <c r="AA39" s="711"/>
      <c r="AB39" s="711"/>
      <c r="AC39" s="711"/>
      <c r="AD39" s="712" t="s">
        <v>128</v>
      </c>
      <c r="AE39" s="712"/>
      <c r="AF39" s="712"/>
      <c r="AG39" s="712"/>
      <c r="AH39" s="712"/>
      <c r="AI39" s="712"/>
      <c r="AJ39" s="712"/>
      <c r="AK39" s="712"/>
      <c r="AL39" s="681" t="s">
        <v>128</v>
      </c>
      <c r="AM39" s="682"/>
      <c r="AN39" s="682"/>
      <c r="AO39" s="713"/>
      <c r="AQ39" s="721" t="s">
        <v>338</v>
      </c>
      <c r="AR39" s="722"/>
      <c r="AS39" s="722"/>
      <c r="AT39" s="722"/>
      <c r="AU39" s="722"/>
      <c r="AV39" s="722"/>
      <c r="AW39" s="722"/>
      <c r="AX39" s="722"/>
      <c r="AY39" s="723"/>
      <c r="AZ39" s="678">
        <v>10310</v>
      </c>
      <c r="BA39" s="679"/>
      <c r="BB39" s="679"/>
      <c r="BC39" s="679"/>
      <c r="BD39" s="697"/>
      <c r="BE39" s="697"/>
      <c r="BF39" s="724"/>
      <c r="BG39" s="717" t="s">
        <v>339</v>
      </c>
      <c r="BH39" s="718"/>
      <c r="BI39" s="718"/>
      <c r="BJ39" s="718"/>
      <c r="BK39" s="718"/>
      <c r="BL39" s="718"/>
      <c r="BM39" s="718"/>
      <c r="BN39" s="718"/>
      <c r="BO39" s="718"/>
      <c r="BP39" s="718"/>
      <c r="BQ39" s="718"/>
      <c r="BR39" s="718"/>
      <c r="BS39" s="718"/>
      <c r="BT39" s="718"/>
      <c r="BU39" s="719"/>
      <c r="BV39" s="678">
        <v>1231</v>
      </c>
      <c r="BW39" s="679"/>
      <c r="BX39" s="679"/>
      <c r="BY39" s="679"/>
      <c r="BZ39" s="679"/>
      <c r="CA39" s="679"/>
      <c r="CB39" s="725"/>
      <c r="CD39" s="717" t="s">
        <v>340</v>
      </c>
      <c r="CE39" s="718"/>
      <c r="CF39" s="718"/>
      <c r="CG39" s="718"/>
      <c r="CH39" s="718"/>
      <c r="CI39" s="718"/>
      <c r="CJ39" s="718"/>
      <c r="CK39" s="718"/>
      <c r="CL39" s="718"/>
      <c r="CM39" s="718"/>
      <c r="CN39" s="718"/>
      <c r="CO39" s="718"/>
      <c r="CP39" s="718"/>
      <c r="CQ39" s="719"/>
      <c r="CR39" s="678">
        <v>78687</v>
      </c>
      <c r="CS39" s="697"/>
      <c r="CT39" s="697"/>
      <c r="CU39" s="697"/>
      <c r="CV39" s="697"/>
      <c r="CW39" s="697"/>
      <c r="CX39" s="697"/>
      <c r="CY39" s="698"/>
      <c r="CZ39" s="681">
        <v>1.4</v>
      </c>
      <c r="DA39" s="699"/>
      <c r="DB39" s="699"/>
      <c r="DC39" s="700"/>
      <c r="DD39" s="684">
        <v>74617</v>
      </c>
      <c r="DE39" s="697"/>
      <c r="DF39" s="697"/>
      <c r="DG39" s="697"/>
      <c r="DH39" s="697"/>
      <c r="DI39" s="697"/>
      <c r="DJ39" s="697"/>
      <c r="DK39" s="698"/>
      <c r="DL39" s="684" t="s">
        <v>145</v>
      </c>
      <c r="DM39" s="697"/>
      <c r="DN39" s="697"/>
      <c r="DO39" s="697"/>
      <c r="DP39" s="697"/>
      <c r="DQ39" s="697"/>
      <c r="DR39" s="697"/>
      <c r="DS39" s="697"/>
      <c r="DT39" s="697"/>
      <c r="DU39" s="697"/>
      <c r="DV39" s="698"/>
      <c r="DW39" s="681" t="s">
        <v>245</v>
      </c>
      <c r="DX39" s="699"/>
      <c r="DY39" s="699"/>
      <c r="DZ39" s="699"/>
      <c r="EA39" s="699"/>
      <c r="EB39" s="699"/>
      <c r="EC39" s="720"/>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145</v>
      </c>
      <c r="S40" s="679"/>
      <c r="T40" s="679"/>
      <c r="U40" s="679"/>
      <c r="V40" s="679"/>
      <c r="W40" s="679"/>
      <c r="X40" s="679"/>
      <c r="Y40" s="680"/>
      <c r="Z40" s="711" t="s">
        <v>245</v>
      </c>
      <c r="AA40" s="711"/>
      <c r="AB40" s="711"/>
      <c r="AC40" s="711"/>
      <c r="AD40" s="712" t="s">
        <v>128</v>
      </c>
      <c r="AE40" s="712"/>
      <c r="AF40" s="712"/>
      <c r="AG40" s="712"/>
      <c r="AH40" s="712"/>
      <c r="AI40" s="712"/>
      <c r="AJ40" s="712"/>
      <c r="AK40" s="712"/>
      <c r="AL40" s="681" t="s">
        <v>145</v>
      </c>
      <c r="AM40" s="682"/>
      <c r="AN40" s="682"/>
      <c r="AO40" s="713"/>
      <c r="AQ40" s="721" t="s">
        <v>342</v>
      </c>
      <c r="AR40" s="722"/>
      <c r="AS40" s="722"/>
      <c r="AT40" s="722"/>
      <c r="AU40" s="722"/>
      <c r="AV40" s="722"/>
      <c r="AW40" s="722"/>
      <c r="AX40" s="722"/>
      <c r="AY40" s="723"/>
      <c r="AZ40" s="678" t="s">
        <v>128</v>
      </c>
      <c r="BA40" s="679"/>
      <c r="BB40" s="679"/>
      <c r="BC40" s="679"/>
      <c r="BD40" s="697"/>
      <c r="BE40" s="697"/>
      <c r="BF40" s="724"/>
      <c r="BG40" s="726" t="s">
        <v>343</v>
      </c>
      <c r="BH40" s="727"/>
      <c r="BI40" s="727"/>
      <c r="BJ40" s="727"/>
      <c r="BK40" s="727"/>
      <c r="BL40" s="234"/>
      <c r="BM40" s="718" t="s">
        <v>344</v>
      </c>
      <c r="BN40" s="718"/>
      <c r="BO40" s="718"/>
      <c r="BP40" s="718"/>
      <c r="BQ40" s="718"/>
      <c r="BR40" s="718"/>
      <c r="BS40" s="718"/>
      <c r="BT40" s="718"/>
      <c r="BU40" s="719"/>
      <c r="BV40" s="678">
        <v>88</v>
      </c>
      <c r="BW40" s="679"/>
      <c r="BX40" s="679"/>
      <c r="BY40" s="679"/>
      <c r="BZ40" s="679"/>
      <c r="CA40" s="679"/>
      <c r="CB40" s="725"/>
      <c r="CD40" s="717" t="s">
        <v>345</v>
      </c>
      <c r="CE40" s="718"/>
      <c r="CF40" s="718"/>
      <c r="CG40" s="718"/>
      <c r="CH40" s="718"/>
      <c r="CI40" s="718"/>
      <c r="CJ40" s="718"/>
      <c r="CK40" s="718"/>
      <c r="CL40" s="718"/>
      <c r="CM40" s="718"/>
      <c r="CN40" s="718"/>
      <c r="CO40" s="718"/>
      <c r="CP40" s="718"/>
      <c r="CQ40" s="719"/>
      <c r="CR40" s="678" t="s">
        <v>245</v>
      </c>
      <c r="CS40" s="679"/>
      <c r="CT40" s="679"/>
      <c r="CU40" s="679"/>
      <c r="CV40" s="679"/>
      <c r="CW40" s="679"/>
      <c r="CX40" s="679"/>
      <c r="CY40" s="680"/>
      <c r="CZ40" s="681" t="s">
        <v>128</v>
      </c>
      <c r="DA40" s="699"/>
      <c r="DB40" s="699"/>
      <c r="DC40" s="700"/>
      <c r="DD40" s="684" t="s">
        <v>245</v>
      </c>
      <c r="DE40" s="679"/>
      <c r="DF40" s="679"/>
      <c r="DG40" s="679"/>
      <c r="DH40" s="679"/>
      <c r="DI40" s="679"/>
      <c r="DJ40" s="679"/>
      <c r="DK40" s="680"/>
      <c r="DL40" s="684" t="s">
        <v>245</v>
      </c>
      <c r="DM40" s="679"/>
      <c r="DN40" s="679"/>
      <c r="DO40" s="679"/>
      <c r="DP40" s="679"/>
      <c r="DQ40" s="679"/>
      <c r="DR40" s="679"/>
      <c r="DS40" s="679"/>
      <c r="DT40" s="679"/>
      <c r="DU40" s="679"/>
      <c r="DV40" s="680"/>
      <c r="DW40" s="681" t="s">
        <v>245</v>
      </c>
      <c r="DX40" s="699"/>
      <c r="DY40" s="699"/>
      <c r="DZ40" s="699"/>
      <c r="EA40" s="699"/>
      <c r="EB40" s="699"/>
      <c r="EC40" s="720"/>
    </row>
    <row r="41" spans="2:133" ht="11.25" customHeight="1" x14ac:dyDescent="0.15">
      <c r="B41" s="675" t="s">
        <v>346</v>
      </c>
      <c r="C41" s="676"/>
      <c r="D41" s="676"/>
      <c r="E41" s="676"/>
      <c r="F41" s="676"/>
      <c r="G41" s="676"/>
      <c r="H41" s="676"/>
      <c r="I41" s="676"/>
      <c r="J41" s="676"/>
      <c r="K41" s="676"/>
      <c r="L41" s="676"/>
      <c r="M41" s="676"/>
      <c r="N41" s="676"/>
      <c r="O41" s="676"/>
      <c r="P41" s="676"/>
      <c r="Q41" s="677"/>
      <c r="R41" s="678" t="s">
        <v>231</v>
      </c>
      <c r="S41" s="679"/>
      <c r="T41" s="679"/>
      <c r="U41" s="679"/>
      <c r="V41" s="679"/>
      <c r="W41" s="679"/>
      <c r="X41" s="679"/>
      <c r="Y41" s="680"/>
      <c r="Z41" s="711" t="s">
        <v>245</v>
      </c>
      <c r="AA41" s="711"/>
      <c r="AB41" s="711"/>
      <c r="AC41" s="711"/>
      <c r="AD41" s="712" t="s">
        <v>245</v>
      </c>
      <c r="AE41" s="712"/>
      <c r="AF41" s="712"/>
      <c r="AG41" s="712"/>
      <c r="AH41" s="712"/>
      <c r="AI41" s="712"/>
      <c r="AJ41" s="712"/>
      <c r="AK41" s="712"/>
      <c r="AL41" s="681" t="s">
        <v>245</v>
      </c>
      <c r="AM41" s="682"/>
      <c r="AN41" s="682"/>
      <c r="AO41" s="713"/>
      <c r="AQ41" s="721" t="s">
        <v>347</v>
      </c>
      <c r="AR41" s="722"/>
      <c r="AS41" s="722"/>
      <c r="AT41" s="722"/>
      <c r="AU41" s="722"/>
      <c r="AV41" s="722"/>
      <c r="AW41" s="722"/>
      <c r="AX41" s="722"/>
      <c r="AY41" s="723"/>
      <c r="AZ41" s="678">
        <v>42625</v>
      </c>
      <c r="BA41" s="679"/>
      <c r="BB41" s="679"/>
      <c r="BC41" s="679"/>
      <c r="BD41" s="697"/>
      <c r="BE41" s="697"/>
      <c r="BF41" s="724"/>
      <c r="BG41" s="726"/>
      <c r="BH41" s="727"/>
      <c r="BI41" s="727"/>
      <c r="BJ41" s="727"/>
      <c r="BK41" s="727"/>
      <c r="BL41" s="234"/>
      <c r="BM41" s="718" t="s">
        <v>348</v>
      </c>
      <c r="BN41" s="718"/>
      <c r="BO41" s="718"/>
      <c r="BP41" s="718"/>
      <c r="BQ41" s="718"/>
      <c r="BR41" s="718"/>
      <c r="BS41" s="718"/>
      <c r="BT41" s="718"/>
      <c r="BU41" s="719"/>
      <c r="BV41" s="678">
        <v>3</v>
      </c>
      <c r="BW41" s="679"/>
      <c r="BX41" s="679"/>
      <c r="BY41" s="679"/>
      <c r="BZ41" s="679"/>
      <c r="CA41" s="679"/>
      <c r="CB41" s="725"/>
      <c r="CD41" s="717" t="s">
        <v>349</v>
      </c>
      <c r="CE41" s="718"/>
      <c r="CF41" s="718"/>
      <c r="CG41" s="718"/>
      <c r="CH41" s="718"/>
      <c r="CI41" s="718"/>
      <c r="CJ41" s="718"/>
      <c r="CK41" s="718"/>
      <c r="CL41" s="718"/>
      <c r="CM41" s="718"/>
      <c r="CN41" s="718"/>
      <c r="CO41" s="718"/>
      <c r="CP41" s="718"/>
      <c r="CQ41" s="719"/>
      <c r="CR41" s="678" t="s">
        <v>245</v>
      </c>
      <c r="CS41" s="697"/>
      <c r="CT41" s="697"/>
      <c r="CU41" s="697"/>
      <c r="CV41" s="697"/>
      <c r="CW41" s="697"/>
      <c r="CX41" s="697"/>
      <c r="CY41" s="698"/>
      <c r="CZ41" s="681" t="s">
        <v>245</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350</v>
      </c>
      <c r="C42" s="676"/>
      <c r="D42" s="676"/>
      <c r="E42" s="676"/>
      <c r="F42" s="676"/>
      <c r="G42" s="676"/>
      <c r="H42" s="676"/>
      <c r="I42" s="676"/>
      <c r="J42" s="676"/>
      <c r="K42" s="676"/>
      <c r="L42" s="676"/>
      <c r="M42" s="676"/>
      <c r="N42" s="676"/>
      <c r="O42" s="676"/>
      <c r="P42" s="676"/>
      <c r="Q42" s="677"/>
      <c r="R42" s="678">
        <v>81204</v>
      </c>
      <c r="S42" s="679"/>
      <c r="T42" s="679"/>
      <c r="U42" s="679"/>
      <c r="V42" s="679"/>
      <c r="W42" s="679"/>
      <c r="X42" s="679"/>
      <c r="Y42" s="680"/>
      <c r="Z42" s="711">
        <v>1.3</v>
      </c>
      <c r="AA42" s="711"/>
      <c r="AB42" s="711"/>
      <c r="AC42" s="711"/>
      <c r="AD42" s="712" t="s">
        <v>128</v>
      </c>
      <c r="AE42" s="712"/>
      <c r="AF42" s="712"/>
      <c r="AG42" s="712"/>
      <c r="AH42" s="712"/>
      <c r="AI42" s="712"/>
      <c r="AJ42" s="712"/>
      <c r="AK42" s="712"/>
      <c r="AL42" s="681" t="s">
        <v>128</v>
      </c>
      <c r="AM42" s="682"/>
      <c r="AN42" s="682"/>
      <c r="AO42" s="713"/>
      <c r="AQ42" s="714" t="s">
        <v>351</v>
      </c>
      <c r="AR42" s="715"/>
      <c r="AS42" s="715"/>
      <c r="AT42" s="715"/>
      <c r="AU42" s="715"/>
      <c r="AV42" s="715"/>
      <c r="AW42" s="715"/>
      <c r="AX42" s="715"/>
      <c r="AY42" s="716"/>
      <c r="AZ42" s="662">
        <v>231141</v>
      </c>
      <c r="BA42" s="701"/>
      <c r="BB42" s="701"/>
      <c r="BC42" s="701"/>
      <c r="BD42" s="663"/>
      <c r="BE42" s="663"/>
      <c r="BF42" s="707"/>
      <c r="BG42" s="728"/>
      <c r="BH42" s="729"/>
      <c r="BI42" s="729"/>
      <c r="BJ42" s="729"/>
      <c r="BK42" s="729"/>
      <c r="BL42" s="235"/>
      <c r="BM42" s="708" t="s">
        <v>352</v>
      </c>
      <c r="BN42" s="708"/>
      <c r="BO42" s="708"/>
      <c r="BP42" s="708"/>
      <c r="BQ42" s="708"/>
      <c r="BR42" s="708"/>
      <c r="BS42" s="708"/>
      <c r="BT42" s="708"/>
      <c r="BU42" s="709"/>
      <c r="BV42" s="662">
        <v>327</v>
      </c>
      <c r="BW42" s="701"/>
      <c r="BX42" s="701"/>
      <c r="BY42" s="701"/>
      <c r="BZ42" s="701"/>
      <c r="CA42" s="701"/>
      <c r="CB42" s="710"/>
      <c r="CD42" s="675" t="s">
        <v>353</v>
      </c>
      <c r="CE42" s="676"/>
      <c r="CF42" s="676"/>
      <c r="CG42" s="676"/>
      <c r="CH42" s="676"/>
      <c r="CI42" s="676"/>
      <c r="CJ42" s="676"/>
      <c r="CK42" s="676"/>
      <c r="CL42" s="676"/>
      <c r="CM42" s="676"/>
      <c r="CN42" s="676"/>
      <c r="CO42" s="676"/>
      <c r="CP42" s="676"/>
      <c r="CQ42" s="677"/>
      <c r="CR42" s="678">
        <v>1544124</v>
      </c>
      <c r="CS42" s="679"/>
      <c r="CT42" s="679"/>
      <c r="CU42" s="679"/>
      <c r="CV42" s="679"/>
      <c r="CW42" s="679"/>
      <c r="CX42" s="679"/>
      <c r="CY42" s="680"/>
      <c r="CZ42" s="681">
        <v>26.8</v>
      </c>
      <c r="DA42" s="682"/>
      <c r="DB42" s="682"/>
      <c r="DC42" s="683"/>
      <c r="DD42" s="684">
        <v>150294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354</v>
      </c>
      <c r="C43" s="660"/>
      <c r="D43" s="660"/>
      <c r="E43" s="660"/>
      <c r="F43" s="660"/>
      <c r="G43" s="660"/>
      <c r="H43" s="660"/>
      <c r="I43" s="660"/>
      <c r="J43" s="660"/>
      <c r="K43" s="660"/>
      <c r="L43" s="660"/>
      <c r="M43" s="660"/>
      <c r="N43" s="660"/>
      <c r="O43" s="660"/>
      <c r="P43" s="660"/>
      <c r="Q43" s="661"/>
      <c r="R43" s="662">
        <v>6171307</v>
      </c>
      <c r="S43" s="701"/>
      <c r="T43" s="701"/>
      <c r="U43" s="701"/>
      <c r="V43" s="701"/>
      <c r="W43" s="701"/>
      <c r="X43" s="701"/>
      <c r="Y43" s="702"/>
      <c r="Z43" s="703">
        <v>100</v>
      </c>
      <c r="AA43" s="703"/>
      <c r="AB43" s="703"/>
      <c r="AC43" s="703"/>
      <c r="AD43" s="704">
        <v>2716799</v>
      </c>
      <c r="AE43" s="704"/>
      <c r="AF43" s="704"/>
      <c r="AG43" s="704"/>
      <c r="AH43" s="704"/>
      <c r="AI43" s="704"/>
      <c r="AJ43" s="704"/>
      <c r="AK43" s="704"/>
      <c r="AL43" s="665">
        <v>100</v>
      </c>
      <c r="AM43" s="705"/>
      <c r="AN43" s="705"/>
      <c r="AO43" s="706"/>
      <c r="BV43" s="236"/>
      <c r="BW43" s="236"/>
      <c r="BX43" s="236"/>
      <c r="BY43" s="236"/>
      <c r="BZ43" s="236"/>
      <c r="CA43" s="236"/>
      <c r="CB43" s="236"/>
      <c r="CD43" s="675" t="s">
        <v>355</v>
      </c>
      <c r="CE43" s="676"/>
      <c r="CF43" s="676"/>
      <c r="CG43" s="676"/>
      <c r="CH43" s="676"/>
      <c r="CI43" s="676"/>
      <c r="CJ43" s="676"/>
      <c r="CK43" s="676"/>
      <c r="CL43" s="676"/>
      <c r="CM43" s="676"/>
      <c r="CN43" s="676"/>
      <c r="CO43" s="676"/>
      <c r="CP43" s="676"/>
      <c r="CQ43" s="677"/>
      <c r="CR43" s="678">
        <v>5676</v>
      </c>
      <c r="CS43" s="697"/>
      <c r="CT43" s="697"/>
      <c r="CU43" s="697"/>
      <c r="CV43" s="697"/>
      <c r="CW43" s="697"/>
      <c r="CX43" s="697"/>
      <c r="CY43" s="698"/>
      <c r="CZ43" s="681">
        <v>0.1</v>
      </c>
      <c r="DA43" s="699"/>
      <c r="DB43" s="699"/>
      <c r="DC43" s="700"/>
      <c r="DD43" s="684">
        <v>5676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1" t="s">
        <v>303</v>
      </c>
      <c r="CE44" s="692"/>
      <c r="CF44" s="675" t="s">
        <v>356</v>
      </c>
      <c r="CG44" s="676"/>
      <c r="CH44" s="676"/>
      <c r="CI44" s="676"/>
      <c r="CJ44" s="676"/>
      <c r="CK44" s="676"/>
      <c r="CL44" s="676"/>
      <c r="CM44" s="676"/>
      <c r="CN44" s="676"/>
      <c r="CO44" s="676"/>
      <c r="CP44" s="676"/>
      <c r="CQ44" s="677"/>
      <c r="CR44" s="678">
        <v>1216863</v>
      </c>
      <c r="CS44" s="679"/>
      <c r="CT44" s="679"/>
      <c r="CU44" s="679"/>
      <c r="CV44" s="679"/>
      <c r="CW44" s="679"/>
      <c r="CX44" s="679"/>
      <c r="CY44" s="680"/>
      <c r="CZ44" s="681">
        <v>21.1</v>
      </c>
      <c r="DA44" s="682"/>
      <c r="DB44" s="682"/>
      <c r="DC44" s="683"/>
      <c r="DD44" s="684">
        <v>134027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3"/>
      <c r="CE45" s="694"/>
      <c r="CF45" s="675" t="s">
        <v>358</v>
      </c>
      <c r="CG45" s="676"/>
      <c r="CH45" s="676"/>
      <c r="CI45" s="676"/>
      <c r="CJ45" s="676"/>
      <c r="CK45" s="676"/>
      <c r="CL45" s="676"/>
      <c r="CM45" s="676"/>
      <c r="CN45" s="676"/>
      <c r="CO45" s="676"/>
      <c r="CP45" s="676"/>
      <c r="CQ45" s="677"/>
      <c r="CR45" s="678">
        <v>371753</v>
      </c>
      <c r="CS45" s="697"/>
      <c r="CT45" s="697"/>
      <c r="CU45" s="697"/>
      <c r="CV45" s="697"/>
      <c r="CW45" s="697"/>
      <c r="CX45" s="697"/>
      <c r="CY45" s="698"/>
      <c r="CZ45" s="681">
        <v>6.4</v>
      </c>
      <c r="DA45" s="699"/>
      <c r="DB45" s="699"/>
      <c r="DC45" s="700"/>
      <c r="DD45" s="684">
        <v>7483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360</v>
      </c>
      <c r="CG46" s="676"/>
      <c r="CH46" s="676"/>
      <c r="CI46" s="676"/>
      <c r="CJ46" s="676"/>
      <c r="CK46" s="676"/>
      <c r="CL46" s="676"/>
      <c r="CM46" s="676"/>
      <c r="CN46" s="676"/>
      <c r="CO46" s="676"/>
      <c r="CP46" s="676"/>
      <c r="CQ46" s="677"/>
      <c r="CR46" s="678">
        <v>717953</v>
      </c>
      <c r="CS46" s="679"/>
      <c r="CT46" s="679"/>
      <c r="CU46" s="679"/>
      <c r="CV46" s="679"/>
      <c r="CW46" s="679"/>
      <c r="CX46" s="679"/>
      <c r="CY46" s="680"/>
      <c r="CZ46" s="681">
        <v>12.4</v>
      </c>
      <c r="DA46" s="682"/>
      <c r="DB46" s="682"/>
      <c r="DC46" s="683"/>
      <c r="DD46" s="684">
        <v>95587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362</v>
      </c>
      <c r="CG47" s="676"/>
      <c r="CH47" s="676"/>
      <c r="CI47" s="676"/>
      <c r="CJ47" s="676"/>
      <c r="CK47" s="676"/>
      <c r="CL47" s="676"/>
      <c r="CM47" s="676"/>
      <c r="CN47" s="676"/>
      <c r="CO47" s="676"/>
      <c r="CP47" s="676"/>
      <c r="CQ47" s="677"/>
      <c r="CR47" s="678">
        <v>327261</v>
      </c>
      <c r="CS47" s="697"/>
      <c r="CT47" s="697"/>
      <c r="CU47" s="697"/>
      <c r="CV47" s="697"/>
      <c r="CW47" s="697"/>
      <c r="CX47" s="697"/>
      <c r="CY47" s="698"/>
      <c r="CZ47" s="681">
        <v>5.7</v>
      </c>
      <c r="DA47" s="699"/>
      <c r="DB47" s="699"/>
      <c r="DC47" s="700"/>
      <c r="DD47" s="684">
        <v>16267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5"/>
      <c r="CE48" s="696"/>
      <c r="CF48" s="675" t="s">
        <v>363</v>
      </c>
      <c r="CG48" s="676"/>
      <c r="CH48" s="676"/>
      <c r="CI48" s="676"/>
      <c r="CJ48" s="676"/>
      <c r="CK48" s="676"/>
      <c r="CL48" s="676"/>
      <c r="CM48" s="676"/>
      <c r="CN48" s="676"/>
      <c r="CO48" s="676"/>
      <c r="CP48" s="676"/>
      <c r="CQ48" s="677"/>
      <c r="CR48" s="678" t="s">
        <v>231</v>
      </c>
      <c r="CS48" s="679"/>
      <c r="CT48" s="679"/>
      <c r="CU48" s="679"/>
      <c r="CV48" s="679"/>
      <c r="CW48" s="679"/>
      <c r="CX48" s="679"/>
      <c r="CY48" s="680"/>
      <c r="CZ48" s="681" t="s">
        <v>128</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59" t="s">
        <v>364</v>
      </c>
      <c r="CE49" s="660"/>
      <c r="CF49" s="660"/>
      <c r="CG49" s="660"/>
      <c r="CH49" s="660"/>
      <c r="CI49" s="660"/>
      <c r="CJ49" s="660"/>
      <c r="CK49" s="660"/>
      <c r="CL49" s="660"/>
      <c r="CM49" s="660"/>
      <c r="CN49" s="660"/>
      <c r="CO49" s="660"/>
      <c r="CP49" s="660"/>
      <c r="CQ49" s="661"/>
      <c r="CR49" s="662">
        <v>5772299</v>
      </c>
      <c r="CS49" s="663"/>
      <c r="CT49" s="663"/>
      <c r="CU49" s="663"/>
      <c r="CV49" s="663"/>
      <c r="CW49" s="663"/>
      <c r="CX49" s="663"/>
      <c r="CY49" s="664"/>
      <c r="CZ49" s="665">
        <v>100</v>
      </c>
      <c r="DA49" s="666"/>
      <c r="DB49" s="666"/>
      <c r="DC49" s="667"/>
      <c r="DD49" s="668">
        <v>3278570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FymKRSrn8JwciVqumbeWUj2FmZqc3O/MUxS/MtDZy/bxMPm5Gcl0WpDv4z0LwaGl1h10lSSKZgpi5TwXMXtTg==" saltValue="YVgrt2NsWjbZlJhw8grzc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7" t="s">
        <v>366</v>
      </c>
      <c r="DK2" s="1208"/>
      <c r="DL2" s="1208"/>
      <c r="DM2" s="1208"/>
      <c r="DN2" s="1208"/>
      <c r="DO2" s="1209"/>
      <c r="DP2" s="249"/>
      <c r="DQ2" s="1207" t="s">
        <v>367</v>
      </c>
      <c r="DR2" s="1208"/>
      <c r="DS2" s="1208"/>
      <c r="DT2" s="1208"/>
      <c r="DU2" s="1208"/>
      <c r="DV2" s="1208"/>
      <c r="DW2" s="1208"/>
      <c r="DX2" s="1208"/>
      <c r="DY2" s="1208"/>
      <c r="DZ2" s="120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0" t="s">
        <v>368</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9" t="s">
        <v>370</v>
      </c>
      <c r="B5" s="1090"/>
      <c r="C5" s="1090"/>
      <c r="D5" s="1090"/>
      <c r="E5" s="1090"/>
      <c r="F5" s="1090"/>
      <c r="G5" s="1090"/>
      <c r="H5" s="1090"/>
      <c r="I5" s="1090"/>
      <c r="J5" s="1090"/>
      <c r="K5" s="1090"/>
      <c r="L5" s="1090"/>
      <c r="M5" s="1090"/>
      <c r="N5" s="1090"/>
      <c r="O5" s="1090"/>
      <c r="P5" s="1091"/>
      <c r="Q5" s="1095" t="s">
        <v>371</v>
      </c>
      <c r="R5" s="1096"/>
      <c r="S5" s="1096"/>
      <c r="T5" s="1096"/>
      <c r="U5" s="1097"/>
      <c r="V5" s="1095" t="s">
        <v>372</v>
      </c>
      <c r="W5" s="1096"/>
      <c r="X5" s="1096"/>
      <c r="Y5" s="1096"/>
      <c r="Z5" s="1097"/>
      <c r="AA5" s="1095" t="s">
        <v>373</v>
      </c>
      <c r="AB5" s="1096"/>
      <c r="AC5" s="1096"/>
      <c r="AD5" s="1096"/>
      <c r="AE5" s="1096"/>
      <c r="AF5" s="1210" t="s">
        <v>374</v>
      </c>
      <c r="AG5" s="1096"/>
      <c r="AH5" s="1096"/>
      <c r="AI5" s="1096"/>
      <c r="AJ5" s="1111"/>
      <c r="AK5" s="1096" t="s">
        <v>375</v>
      </c>
      <c r="AL5" s="1096"/>
      <c r="AM5" s="1096"/>
      <c r="AN5" s="1096"/>
      <c r="AO5" s="1097"/>
      <c r="AP5" s="1095" t="s">
        <v>376</v>
      </c>
      <c r="AQ5" s="1096"/>
      <c r="AR5" s="1096"/>
      <c r="AS5" s="1096"/>
      <c r="AT5" s="1097"/>
      <c r="AU5" s="1095" t="s">
        <v>377</v>
      </c>
      <c r="AV5" s="1096"/>
      <c r="AW5" s="1096"/>
      <c r="AX5" s="1096"/>
      <c r="AY5" s="1111"/>
      <c r="AZ5" s="256"/>
      <c r="BA5" s="256"/>
      <c r="BB5" s="256"/>
      <c r="BC5" s="256"/>
      <c r="BD5" s="256"/>
      <c r="BE5" s="257"/>
      <c r="BF5" s="257"/>
      <c r="BG5" s="257"/>
      <c r="BH5" s="257"/>
      <c r="BI5" s="257"/>
      <c r="BJ5" s="257"/>
      <c r="BK5" s="257"/>
      <c r="BL5" s="257"/>
      <c r="BM5" s="257"/>
      <c r="BN5" s="257"/>
      <c r="BO5" s="257"/>
      <c r="BP5" s="257"/>
      <c r="BQ5" s="1089" t="s">
        <v>378</v>
      </c>
      <c r="BR5" s="1090"/>
      <c r="BS5" s="1090"/>
      <c r="BT5" s="1090"/>
      <c r="BU5" s="1090"/>
      <c r="BV5" s="1090"/>
      <c r="BW5" s="1090"/>
      <c r="BX5" s="1090"/>
      <c r="BY5" s="1090"/>
      <c r="BZ5" s="1090"/>
      <c r="CA5" s="1090"/>
      <c r="CB5" s="1090"/>
      <c r="CC5" s="1090"/>
      <c r="CD5" s="1090"/>
      <c r="CE5" s="1090"/>
      <c r="CF5" s="1090"/>
      <c r="CG5" s="1091"/>
      <c r="CH5" s="1095" t="s">
        <v>379</v>
      </c>
      <c r="CI5" s="1096"/>
      <c r="CJ5" s="1096"/>
      <c r="CK5" s="1096"/>
      <c r="CL5" s="1097"/>
      <c r="CM5" s="1095" t="s">
        <v>380</v>
      </c>
      <c r="CN5" s="1096"/>
      <c r="CO5" s="1096"/>
      <c r="CP5" s="1096"/>
      <c r="CQ5" s="1097"/>
      <c r="CR5" s="1095" t="s">
        <v>381</v>
      </c>
      <c r="CS5" s="1096"/>
      <c r="CT5" s="1096"/>
      <c r="CU5" s="1096"/>
      <c r="CV5" s="1097"/>
      <c r="CW5" s="1095" t="s">
        <v>382</v>
      </c>
      <c r="CX5" s="1096"/>
      <c r="CY5" s="1096"/>
      <c r="CZ5" s="1096"/>
      <c r="DA5" s="1097"/>
      <c r="DB5" s="1095" t="s">
        <v>383</v>
      </c>
      <c r="DC5" s="1096"/>
      <c r="DD5" s="1096"/>
      <c r="DE5" s="1096"/>
      <c r="DF5" s="1097"/>
      <c r="DG5" s="1195" t="s">
        <v>384</v>
      </c>
      <c r="DH5" s="1196"/>
      <c r="DI5" s="1196"/>
      <c r="DJ5" s="1196"/>
      <c r="DK5" s="1197"/>
      <c r="DL5" s="1195" t="s">
        <v>385</v>
      </c>
      <c r="DM5" s="1196"/>
      <c r="DN5" s="1196"/>
      <c r="DO5" s="1196"/>
      <c r="DP5" s="1197"/>
      <c r="DQ5" s="1095" t="s">
        <v>386</v>
      </c>
      <c r="DR5" s="1096"/>
      <c r="DS5" s="1096"/>
      <c r="DT5" s="1096"/>
      <c r="DU5" s="1097"/>
      <c r="DV5" s="1095" t="s">
        <v>377</v>
      </c>
      <c r="DW5" s="1096"/>
      <c r="DX5" s="1096"/>
      <c r="DY5" s="1096"/>
      <c r="DZ5" s="1111"/>
      <c r="EA5" s="254"/>
    </row>
    <row r="6" spans="1:131" s="255"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11"/>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8"/>
      <c r="DH6" s="1199"/>
      <c r="DI6" s="1199"/>
      <c r="DJ6" s="1199"/>
      <c r="DK6" s="1200"/>
      <c r="DL6" s="1198"/>
      <c r="DM6" s="1199"/>
      <c r="DN6" s="1199"/>
      <c r="DO6" s="1199"/>
      <c r="DP6" s="1200"/>
      <c r="DQ6" s="1098"/>
      <c r="DR6" s="1099"/>
      <c r="DS6" s="1099"/>
      <c r="DT6" s="1099"/>
      <c r="DU6" s="1100"/>
      <c r="DV6" s="1098"/>
      <c r="DW6" s="1099"/>
      <c r="DX6" s="1099"/>
      <c r="DY6" s="1099"/>
      <c r="DZ6" s="1112"/>
      <c r="EA6" s="254"/>
    </row>
    <row r="7" spans="1:131" s="255" customFormat="1" ht="26.25" customHeight="1" thickTop="1" x14ac:dyDescent="0.15">
      <c r="A7" s="258">
        <v>1</v>
      </c>
      <c r="B7" s="1147" t="s">
        <v>387</v>
      </c>
      <c r="C7" s="1148"/>
      <c r="D7" s="1148"/>
      <c r="E7" s="1148"/>
      <c r="F7" s="1148"/>
      <c r="G7" s="1148"/>
      <c r="H7" s="1148"/>
      <c r="I7" s="1148"/>
      <c r="J7" s="1148"/>
      <c r="K7" s="1148"/>
      <c r="L7" s="1148"/>
      <c r="M7" s="1148"/>
      <c r="N7" s="1148"/>
      <c r="O7" s="1148"/>
      <c r="P7" s="1149"/>
      <c r="Q7" s="1201">
        <v>6171</v>
      </c>
      <c r="R7" s="1202"/>
      <c r="S7" s="1202"/>
      <c r="T7" s="1202"/>
      <c r="U7" s="1202"/>
      <c r="V7" s="1202">
        <v>5772</v>
      </c>
      <c r="W7" s="1202"/>
      <c r="X7" s="1202"/>
      <c r="Y7" s="1202"/>
      <c r="Z7" s="1202"/>
      <c r="AA7" s="1202">
        <v>399</v>
      </c>
      <c r="AB7" s="1202"/>
      <c r="AC7" s="1202"/>
      <c r="AD7" s="1202"/>
      <c r="AE7" s="1203"/>
      <c r="AF7" s="1204">
        <v>110</v>
      </c>
      <c r="AG7" s="1205"/>
      <c r="AH7" s="1205"/>
      <c r="AI7" s="1205"/>
      <c r="AJ7" s="1206"/>
      <c r="AK7" s="1188">
        <v>304</v>
      </c>
      <c r="AL7" s="1189"/>
      <c r="AM7" s="1189"/>
      <c r="AN7" s="1189"/>
      <c r="AO7" s="1189"/>
      <c r="AP7" s="1189">
        <v>6017</v>
      </c>
      <c r="AQ7" s="1189"/>
      <c r="AR7" s="1189"/>
      <c r="AS7" s="1189"/>
      <c r="AT7" s="1189"/>
      <c r="AU7" s="1190"/>
      <c r="AV7" s="1190"/>
      <c r="AW7" s="1190"/>
      <c r="AX7" s="1190"/>
      <c r="AY7" s="1191"/>
      <c r="AZ7" s="252"/>
      <c r="BA7" s="252"/>
      <c r="BB7" s="252"/>
      <c r="BC7" s="252"/>
      <c r="BD7" s="252"/>
      <c r="BE7" s="253"/>
      <c r="BF7" s="253"/>
      <c r="BG7" s="253"/>
      <c r="BH7" s="253"/>
      <c r="BI7" s="253"/>
      <c r="BJ7" s="253"/>
      <c r="BK7" s="253"/>
      <c r="BL7" s="253"/>
      <c r="BM7" s="253"/>
      <c r="BN7" s="253"/>
      <c r="BO7" s="253"/>
      <c r="BP7" s="253"/>
      <c r="BQ7" s="259">
        <v>1</v>
      </c>
      <c r="BR7" s="260"/>
      <c r="BS7" s="1192"/>
      <c r="BT7" s="1193"/>
      <c r="BU7" s="1193"/>
      <c r="BV7" s="1193"/>
      <c r="BW7" s="1193"/>
      <c r="BX7" s="1193"/>
      <c r="BY7" s="1193"/>
      <c r="BZ7" s="1193"/>
      <c r="CA7" s="1193"/>
      <c r="CB7" s="1193"/>
      <c r="CC7" s="1193"/>
      <c r="CD7" s="1193"/>
      <c r="CE7" s="1193"/>
      <c r="CF7" s="1193"/>
      <c r="CG7" s="1194"/>
      <c r="CH7" s="1185"/>
      <c r="CI7" s="1186"/>
      <c r="CJ7" s="1186"/>
      <c r="CK7" s="1186"/>
      <c r="CL7" s="1187"/>
      <c r="CM7" s="1185"/>
      <c r="CN7" s="1186"/>
      <c r="CO7" s="1186"/>
      <c r="CP7" s="1186"/>
      <c r="CQ7" s="1187"/>
      <c r="CR7" s="1185"/>
      <c r="CS7" s="1186"/>
      <c r="CT7" s="1186"/>
      <c r="CU7" s="1186"/>
      <c r="CV7" s="1187"/>
      <c r="CW7" s="1185"/>
      <c r="CX7" s="1186"/>
      <c r="CY7" s="1186"/>
      <c r="CZ7" s="1186"/>
      <c r="DA7" s="1187"/>
      <c r="DB7" s="1185"/>
      <c r="DC7" s="1186"/>
      <c r="DD7" s="1186"/>
      <c r="DE7" s="1186"/>
      <c r="DF7" s="1187"/>
      <c r="DG7" s="1185"/>
      <c r="DH7" s="1186"/>
      <c r="DI7" s="1186"/>
      <c r="DJ7" s="1186"/>
      <c r="DK7" s="1187"/>
      <c r="DL7" s="1185"/>
      <c r="DM7" s="1186"/>
      <c r="DN7" s="1186"/>
      <c r="DO7" s="1186"/>
      <c r="DP7" s="1187"/>
      <c r="DQ7" s="1185"/>
      <c r="DR7" s="1186"/>
      <c r="DS7" s="1186"/>
      <c r="DT7" s="1186"/>
      <c r="DU7" s="1187"/>
      <c r="DV7" s="1212"/>
      <c r="DW7" s="1213"/>
      <c r="DX7" s="1213"/>
      <c r="DY7" s="1213"/>
      <c r="DZ7" s="1214"/>
      <c r="EA7" s="254"/>
    </row>
    <row r="8" spans="1:131" s="255" customFormat="1" ht="26.25" customHeight="1" x14ac:dyDescent="0.15">
      <c r="A8" s="261">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3"/>
      <c r="AL8" s="1184"/>
      <c r="AM8" s="1184"/>
      <c r="AN8" s="1184"/>
      <c r="AO8" s="1184"/>
      <c r="AP8" s="1184"/>
      <c r="AQ8" s="1184"/>
      <c r="AR8" s="1184"/>
      <c r="AS8" s="1184"/>
      <c r="AT8" s="1184"/>
      <c r="AU8" s="1181"/>
      <c r="AV8" s="1181"/>
      <c r="AW8" s="1181"/>
      <c r="AX8" s="1181"/>
      <c r="AY8" s="1182"/>
      <c r="AZ8" s="252"/>
      <c r="BA8" s="252"/>
      <c r="BB8" s="252"/>
      <c r="BC8" s="252"/>
      <c r="BD8" s="252"/>
      <c r="BE8" s="253"/>
      <c r="BF8" s="253"/>
      <c r="BG8" s="253"/>
      <c r="BH8" s="253"/>
      <c r="BI8" s="253"/>
      <c r="BJ8" s="253"/>
      <c r="BK8" s="253"/>
      <c r="BL8" s="253"/>
      <c r="BM8" s="253"/>
      <c r="BN8" s="253"/>
      <c r="BO8" s="253"/>
      <c r="BP8" s="253"/>
      <c r="BQ8" s="262">
        <v>2</v>
      </c>
      <c r="BR8" s="263"/>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4"/>
    </row>
    <row r="9" spans="1:131" s="255" customFormat="1" ht="26.25" customHeight="1" x14ac:dyDescent="0.15">
      <c r="A9" s="261">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3"/>
      <c r="AL9" s="1184"/>
      <c r="AM9" s="1184"/>
      <c r="AN9" s="1184"/>
      <c r="AO9" s="1184"/>
      <c r="AP9" s="1184"/>
      <c r="AQ9" s="1184"/>
      <c r="AR9" s="1184"/>
      <c r="AS9" s="1184"/>
      <c r="AT9" s="1184"/>
      <c r="AU9" s="1181"/>
      <c r="AV9" s="1181"/>
      <c r="AW9" s="1181"/>
      <c r="AX9" s="1181"/>
      <c r="AY9" s="1182"/>
      <c r="AZ9" s="252"/>
      <c r="BA9" s="252"/>
      <c r="BB9" s="252"/>
      <c r="BC9" s="252"/>
      <c r="BD9" s="252"/>
      <c r="BE9" s="253"/>
      <c r="BF9" s="253"/>
      <c r="BG9" s="253"/>
      <c r="BH9" s="253"/>
      <c r="BI9" s="253"/>
      <c r="BJ9" s="253"/>
      <c r="BK9" s="253"/>
      <c r="BL9" s="253"/>
      <c r="BM9" s="253"/>
      <c r="BN9" s="253"/>
      <c r="BO9" s="253"/>
      <c r="BP9" s="253"/>
      <c r="BQ9" s="262">
        <v>3</v>
      </c>
      <c r="BR9" s="263"/>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4"/>
    </row>
    <row r="10" spans="1:131" s="255" customFormat="1" ht="26.25" customHeight="1" x14ac:dyDescent="0.15">
      <c r="A10" s="261">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3"/>
      <c r="AL10" s="1184"/>
      <c r="AM10" s="1184"/>
      <c r="AN10" s="1184"/>
      <c r="AO10" s="1184"/>
      <c r="AP10" s="1184"/>
      <c r="AQ10" s="1184"/>
      <c r="AR10" s="1184"/>
      <c r="AS10" s="1184"/>
      <c r="AT10" s="1184"/>
      <c r="AU10" s="1181"/>
      <c r="AV10" s="1181"/>
      <c r="AW10" s="1181"/>
      <c r="AX10" s="1181"/>
      <c r="AY10" s="1182"/>
      <c r="AZ10" s="252"/>
      <c r="BA10" s="252"/>
      <c r="BB10" s="252"/>
      <c r="BC10" s="252"/>
      <c r="BD10" s="252"/>
      <c r="BE10" s="253"/>
      <c r="BF10" s="253"/>
      <c r="BG10" s="253"/>
      <c r="BH10" s="253"/>
      <c r="BI10" s="253"/>
      <c r="BJ10" s="253"/>
      <c r="BK10" s="253"/>
      <c r="BL10" s="253"/>
      <c r="BM10" s="253"/>
      <c r="BN10" s="253"/>
      <c r="BO10" s="253"/>
      <c r="BP10" s="253"/>
      <c r="BQ10" s="262">
        <v>4</v>
      </c>
      <c r="BR10" s="263"/>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4"/>
    </row>
    <row r="11" spans="1:131" s="255" customFormat="1" ht="26.25" customHeight="1" x14ac:dyDescent="0.15">
      <c r="A11" s="261">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3"/>
      <c r="AL11" s="1184"/>
      <c r="AM11" s="1184"/>
      <c r="AN11" s="1184"/>
      <c r="AO11" s="1184"/>
      <c r="AP11" s="1184"/>
      <c r="AQ11" s="1184"/>
      <c r="AR11" s="1184"/>
      <c r="AS11" s="1184"/>
      <c r="AT11" s="1184"/>
      <c r="AU11" s="1181"/>
      <c r="AV11" s="1181"/>
      <c r="AW11" s="1181"/>
      <c r="AX11" s="1181"/>
      <c r="AY11" s="1182"/>
      <c r="AZ11" s="252"/>
      <c r="BA11" s="252"/>
      <c r="BB11" s="252"/>
      <c r="BC11" s="252"/>
      <c r="BD11" s="252"/>
      <c r="BE11" s="253"/>
      <c r="BF11" s="253"/>
      <c r="BG11" s="253"/>
      <c r="BH11" s="253"/>
      <c r="BI11" s="253"/>
      <c r="BJ11" s="253"/>
      <c r="BK11" s="253"/>
      <c r="BL11" s="253"/>
      <c r="BM11" s="253"/>
      <c r="BN11" s="253"/>
      <c r="BO11" s="253"/>
      <c r="BP11" s="253"/>
      <c r="BQ11" s="262">
        <v>5</v>
      </c>
      <c r="BR11" s="263"/>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x14ac:dyDescent="0.15">
      <c r="A12" s="261">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3"/>
      <c r="AL12" s="1184"/>
      <c r="AM12" s="1184"/>
      <c r="AN12" s="1184"/>
      <c r="AO12" s="1184"/>
      <c r="AP12" s="1184"/>
      <c r="AQ12" s="1184"/>
      <c r="AR12" s="1184"/>
      <c r="AS12" s="1184"/>
      <c r="AT12" s="1184"/>
      <c r="AU12" s="1181"/>
      <c r="AV12" s="1181"/>
      <c r="AW12" s="1181"/>
      <c r="AX12" s="1181"/>
      <c r="AY12" s="1182"/>
      <c r="AZ12" s="252"/>
      <c r="BA12" s="252"/>
      <c r="BB12" s="252"/>
      <c r="BC12" s="252"/>
      <c r="BD12" s="252"/>
      <c r="BE12" s="253"/>
      <c r="BF12" s="253"/>
      <c r="BG12" s="253"/>
      <c r="BH12" s="253"/>
      <c r="BI12" s="253"/>
      <c r="BJ12" s="253"/>
      <c r="BK12" s="253"/>
      <c r="BL12" s="253"/>
      <c r="BM12" s="253"/>
      <c r="BN12" s="253"/>
      <c r="BO12" s="253"/>
      <c r="BP12" s="253"/>
      <c r="BQ12" s="262">
        <v>6</v>
      </c>
      <c r="BR12" s="263"/>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x14ac:dyDescent="0.15">
      <c r="A13" s="261">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3"/>
      <c r="AL13" s="1184"/>
      <c r="AM13" s="1184"/>
      <c r="AN13" s="1184"/>
      <c r="AO13" s="1184"/>
      <c r="AP13" s="1184"/>
      <c r="AQ13" s="1184"/>
      <c r="AR13" s="1184"/>
      <c r="AS13" s="1184"/>
      <c r="AT13" s="1184"/>
      <c r="AU13" s="1181"/>
      <c r="AV13" s="1181"/>
      <c r="AW13" s="1181"/>
      <c r="AX13" s="1181"/>
      <c r="AY13" s="1182"/>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x14ac:dyDescent="0.15">
      <c r="A14" s="261">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3"/>
      <c r="AL14" s="1184"/>
      <c r="AM14" s="1184"/>
      <c r="AN14" s="1184"/>
      <c r="AO14" s="1184"/>
      <c r="AP14" s="1184"/>
      <c r="AQ14" s="1184"/>
      <c r="AR14" s="1184"/>
      <c r="AS14" s="1184"/>
      <c r="AT14" s="1184"/>
      <c r="AU14" s="1181"/>
      <c r="AV14" s="1181"/>
      <c r="AW14" s="1181"/>
      <c r="AX14" s="1181"/>
      <c r="AY14" s="1182"/>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x14ac:dyDescent="0.15">
      <c r="A15" s="261">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3"/>
      <c r="AL15" s="1184"/>
      <c r="AM15" s="1184"/>
      <c r="AN15" s="1184"/>
      <c r="AO15" s="1184"/>
      <c r="AP15" s="1184"/>
      <c r="AQ15" s="1184"/>
      <c r="AR15" s="1184"/>
      <c r="AS15" s="1184"/>
      <c r="AT15" s="1184"/>
      <c r="AU15" s="1181"/>
      <c r="AV15" s="1181"/>
      <c r="AW15" s="1181"/>
      <c r="AX15" s="1181"/>
      <c r="AY15" s="1182"/>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15">
      <c r="A16" s="261">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3"/>
      <c r="AL16" s="1184"/>
      <c r="AM16" s="1184"/>
      <c r="AN16" s="1184"/>
      <c r="AO16" s="1184"/>
      <c r="AP16" s="1184"/>
      <c r="AQ16" s="1184"/>
      <c r="AR16" s="1184"/>
      <c r="AS16" s="1184"/>
      <c r="AT16" s="1184"/>
      <c r="AU16" s="1181"/>
      <c r="AV16" s="1181"/>
      <c r="AW16" s="1181"/>
      <c r="AX16" s="1181"/>
      <c r="AY16" s="1182"/>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15">
      <c r="A17" s="261">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3"/>
      <c r="AL17" s="1184"/>
      <c r="AM17" s="1184"/>
      <c r="AN17" s="1184"/>
      <c r="AO17" s="1184"/>
      <c r="AP17" s="1184"/>
      <c r="AQ17" s="1184"/>
      <c r="AR17" s="1184"/>
      <c r="AS17" s="1184"/>
      <c r="AT17" s="1184"/>
      <c r="AU17" s="1181"/>
      <c r="AV17" s="1181"/>
      <c r="AW17" s="1181"/>
      <c r="AX17" s="1181"/>
      <c r="AY17" s="1182"/>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15">
      <c r="A18" s="261">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3"/>
      <c r="AL18" s="1184"/>
      <c r="AM18" s="1184"/>
      <c r="AN18" s="1184"/>
      <c r="AO18" s="1184"/>
      <c r="AP18" s="1184"/>
      <c r="AQ18" s="1184"/>
      <c r="AR18" s="1184"/>
      <c r="AS18" s="1184"/>
      <c r="AT18" s="1184"/>
      <c r="AU18" s="1181"/>
      <c r="AV18" s="1181"/>
      <c r="AW18" s="1181"/>
      <c r="AX18" s="1181"/>
      <c r="AY18" s="1182"/>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15">
      <c r="A19" s="261">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3"/>
      <c r="AL19" s="1184"/>
      <c r="AM19" s="1184"/>
      <c r="AN19" s="1184"/>
      <c r="AO19" s="1184"/>
      <c r="AP19" s="1184"/>
      <c r="AQ19" s="1184"/>
      <c r="AR19" s="1184"/>
      <c r="AS19" s="1184"/>
      <c r="AT19" s="1184"/>
      <c r="AU19" s="1181"/>
      <c r="AV19" s="1181"/>
      <c r="AW19" s="1181"/>
      <c r="AX19" s="1181"/>
      <c r="AY19" s="1182"/>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15">
      <c r="A20" s="261">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3"/>
      <c r="AL20" s="1184"/>
      <c r="AM20" s="1184"/>
      <c r="AN20" s="1184"/>
      <c r="AO20" s="1184"/>
      <c r="AP20" s="1184"/>
      <c r="AQ20" s="1184"/>
      <c r="AR20" s="1184"/>
      <c r="AS20" s="1184"/>
      <c r="AT20" s="1184"/>
      <c r="AU20" s="1181"/>
      <c r="AV20" s="1181"/>
      <c r="AW20" s="1181"/>
      <c r="AX20" s="1181"/>
      <c r="AY20" s="1182"/>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
      <c r="A21" s="261">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3"/>
      <c r="AL21" s="1184"/>
      <c r="AM21" s="1184"/>
      <c r="AN21" s="1184"/>
      <c r="AO21" s="1184"/>
      <c r="AP21" s="1184"/>
      <c r="AQ21" s="1184"/>
      <c r="AR21" s="1184"/>
      <c r="AS21" s="1184"/>
      <c r="AT21" s="1184"/>
      <c r="AU21" s="1181"/>
      <c r="AV21" s="1181"/>
      <c r="AW21" s="1181"/>
      <c r="AX21" s="1181"/>
      <c r="AY21" s="1182"/>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15">
      <c r="A22" s="261">
        <v>16</v>
      </c>
      <c r="B22" s="1131"/>
      <c r="C22" s="1132"/>
      <c r="D22" s="1132"/>
      <c r="E22" s="1132"/>
      <c r="F22" s="1132"/>
      <c r="G22" s="1132"/>
      <c r="H22" s="1132"/>
      <c r="I22" s="1132"/>
      <c r="J22" s="1132"/>
      <c r="K22" s="1132"/>
      <c r="L22" s="1132"/>
      <c r="M22" s="1132"/>
      <c r="N22" s="1132"/>
      <c r="O22" s="1132"/>
      <c r="P22" s="1133"/>
      <c r="Q22" s="1178"/>
      <c r="R22" s="1179"/>
      <c r="S22" s="1179"/>
      <c r="T22" s="1179"/>
      <c r="U22" s="1179"/>
      <c r="V22" s="1179"/>
      <c r="W22" s="1179"/>
      <c r="X22" s="1179"/>
      <c r="Y22" s="1179"/>
      <c r="Z22" s="1179"/>
      <c r="AA22" s="1179"/>
      <c r="AB22" s="1179"/>
      <c r="AC22" s="1179"/>
      <c r="AD22" s="1179"/>
      <c r="AE22" s="1180"/>
      <c r="AF22" s="1113"/>
      <c r="AG22" s="1114"/>
      <c r="AH22" s="1114"/>
      <c r="AI22" s="1114"/>
      <c r="AJ22" s="1115"/>
      <c r="AK22" s="1174"/>
      <c r="AL22" s="1175"/>
      <c r="AM22" s="1175"/>
      <c r="AN22" s="1175"/>
      <c r="AO22" s="1175"/>
      <c r="AP22" s="1175"/>
      <c r="AQ22" s="1175"/>
      <c r="AR22" s="1175"/>
      <c r="AS22" s="1175"/>
      <c r="AT22" s="1175"/>
      <c r="AU22" s="1176"/>
      <c r="AV22" s="1176"/>
      <c r="AW22" s="1176"/>
      <c r="AX22" s="1176"/>
      <c r="AY22" s="1177"/>
      <c r="AZ22" s="1129" t="s">
        <v>388</v>
      </c>
      <c r="BA22" s="1129"/>
      <c r="BB22" s="1129"/>
      <c r="BC22" s="1129"/>
      <c r="BD22" s="1130"/>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
      <c r="A23" s="264" t="s">
        <v>389</v>
      </c>
      <c r="B23" s="1037" t="s">
        <v>390</v>
      </c>
      <c r="C23" s="1038"/>
      <c r="D23" s="1038"/>
      <c r="E23" s="1038"/>
      <c r="F23" s="1038"/>
      <c r="G23" s="1038"/>
      <c r="H23" s="1038"/>
      <c r="I23" s="1038"/>
      <c r="J23" s="1038"/>
      <c r="K23" s="1038"/>
      <c r="L23" s="1038"/>
      <c r="M23" s="1038"/>
      <c r="N23" s="1038"/>
      <c r="O23" s="1038"/>
      <c r="P23" s="1039"/>
      <c r="Q23" s="1165"/>
      <c r="R23" s="1166"/>
      <c r="S23" s="1166"/>
      <c r="T23" s="1166"/>
      <c r="U23" s="1166"/>
      <c r="V23" s="1166"/>
      <c r="W23" s="1166"/>
      <c r="X23" s="1166"/>
      <c r="Y23" s="1166"/>
      <c r="Z23" s="1166"/>
      <c r="AA23" s="1166"/>
      <c r="AB23" s="1166"/>
      <c r="AC23" s="1166"/>
      <c r="AD23" s="1166"/>
      <c r="AE23" s="1167"/>
      <c r="AF23" s="1168">
        <v>110</v>
      </c>
      <c r="AG23" s="1166"/>
      <c r="AH23" s="1166"/>
      <c r="AI23" s="1166"/>
      <c r="AJ23" s="1169"/>
      <c r="AK23" s="1170"/>
      <c r="AL23" s="1171"/>
      <c r="AM23" s="1171"/>
      <c r="AN23" s="1171"/>
      <c r="AO23" s="1171"/>
      <c r="AP23" s="1166"/>
      <c r="AQ23" s="1166"/>
      <c r="AR23" s="1166"/>
      <c r="AS23" s="1166"/>
      <c r="AT23" s="1166"/>
      <c r="AU23" s="1172"/>
      <c r="AV23" s="1172"/>
      <c r="AW23" s="1172"/>
      <c r="AX23" s="1172"/>
      <c r="AY23" s="1173"/>
      <c r="AZ23" s="1162" t="s">
        <v>391</v>
      </c>
      <c r="BA23" s="1163"/>
      <c r="BB23" s="1163"/>
      <c r="BC23" s="1163"/>
      <c r="BD23" s="1164"/>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15">
      <c r="A24" s="1161" t="s">
        <v>392</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
      <c r="A25" s="1160" t="s">
        <v>393</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15">
      <c r="A26" s="1089" t="s">
        <v>370</v>
      </c>
      <c r="B26" s="1090"/>
      <c r="C26" s="1090"/>
      <c r="D26" s="1090"/>
      <c r="E26" s="1090"/>
      <c r="F26" s="1090"/>
      <c r="G26" s="1090"/>
      <c r="H26" s="1090"/>
      <c r="I26" s="1090"/>
      <c r="J26" s="1090"/>
      <c r="K26" s="1090"/>
      <c r="L26" s="1090"/>
      <c r="M26" s="1090"/>
      <c r="N26" s="1090"/>
      <c r="O26" s="1090"/>
      <c r="P26" s="1091"/>
      <c r="Q26" s="1095" t="s">
        <v>394</v>
      </c>
      <c r="R26" s="1096"/>
      <c r="S26" s="1096"/>
      <c r="T26" s="1096"/>
      <c r="U26" s="1097"/>
      <c r="V26" s="1095" t="s">
        <v>395</v>
      </c>
      <c r="W26" s="1096"/>
      <c r="X26" s="1096"/>
      <c r="Y26" s="1096"/>
      <c r="Z26" s="1097"/>
      <c r="AA26" s="1095" t="s">
        <v>396</v>
      </c>
      <c r="AB26" s="1096"/>
      <c r="AC26" s="1096"/>
      <c r="AD26" s="1096"/>
      <c r="AE26" s="1096"/>
      <c r="AF26" s="1156" t="s">
        <v>397</v>
      </c>
      <c r="AG26" s="1102"/>
      <c r="AH26" s="1102"/>
      <c r="AI26" s="1102"/>
      <c r="AJ26" s="1157"/>
      <c r="AK26" s="1096" t="s">
        <v>398</v>
      </c>
      <c r="AL26" s="1096"/>
      <c r="AM26" s="1096"/>
      <c r="AN26" s="1096"/>
      <c r="AO26" s="1097"/>
      <c r="AP26" s="1095" t="s">
        <v>399</v>
      </c>
      <c r="AQ26" s="1096"/>
      <c r="AR26" s="1096"/>
      <c r="AS26" s="1096"/>
      <c r="AT26" s="1097"/>
      <c r="AU26" s="1095" t="s">
        <v>400</v>
      </c>
      <c r="AV26" s="1096"/>
      <c r="AW26" s="1096"/>
      <c r="AX26" s="1096"/>
      <c r="AY26" s="1097"/>
      <c r="AZ26" s="1095" t="s">
        <v>401</v>
      </c>
      <c r="BA26" s="1096"/>
      <c r="BB26" s="1096"/>
      <c r="BC26" s="1096"/>
      <c r="BD26" s="1097"/>
      <c r="BE26" s="1095" t="s">
        <v>377</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8"/>
      <c r="AG27" s="1105"/>
      <c r="AH27" s="1105"/>
      <c r="AI27" s="1105"/>
      <c r="AJ27" s="1159"/>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15">
      <c r="A28" s="266">
        <v>1</v>
      </c>
      <c r="B28" s="1147" t="s">
        <v>402</v>
      </c>
      <c r="C28" s="1148"/>
      <c r="D28" s="1148"/>
      <c r="E28" s="1148"/>
      <c r="F28" s="1148"/>
      <c r="G28" s="1148"/>
      <c r="H28" s="1148"/>
      <c r="I28" s="1148"/>
      <c r="J28" s="1148"/>
      <c r="K28" s="1148"/>
      <c r="L28" s="1148"/>
      <c r="M28" s="1148"/>
      <c r="N28" s="1148"/>
      <c r="O28" s="1148"/>
      <c r="P28" s="1149"/>
      <c r="Q28" s="1150">
        <v>598</v>
      </c>
      <c r="R28" s="1151"/>
      <c r="S28" s="1151"/>
      <c r="T28" s="1151"/>
      <c r="U28" s="1151"/>
      <c r="V28" s="1151">
        <v>582</v>
      </c>
      <c r="W28" s="1151"/>
      <c r="X28" s="1151"/>
      <c r="Y28" s="1151"/>
      <c r="Z28" s="1151"/>
      <c r="AA28" s="1151">
        <v>16</v>
      </c>
      <c r="AB28" s="1151"/>
      <c r="AC28" s="1151"/>
      <c r="AD28" s="1151"/>
      <c r="AE28" s="1152"/>
      <c r="AF28" s="1153">
        <v>16</v>
      </c>
      <c r="AG28" s="1151"/>
      <c r="AH28" s="1151"/>
      <c r="AI28" s="1151"/>
      <c r="AJ28" s="1154"/>
      <c r="AK28" s="1155">
        <v>43</v>
      </c>
      <c r="AL28" s="1143"/>
      <c r="AM28" s="1143"/>
      <c r="AN28" s="1143"/>
      <c r="AO28" s="1143"/>
      <c r="AP28" s="1143" t="s">
        <v>529</v>
      </c>
      <c r="AQ28" s="1143"/>
      <c r="AR28" s="1143"/>
      <c r="AS28" s="1143"/>
      <c r="AT28" s="1143"/>
      <c r="AU28" s="1143" t="s">
        <v>529</v>
      </c>
      <c r="AV28" s="1143"/>
      <c r="AW28" s="1143"/>
      <c r="AX28" s="1143"/>
      <c r="AY28" s="1143"/>
      <c r="AZ28" s="1144" t="s">
        <v>529</v>
      </c>
      <c r="BA28" s="1144"/>
      <c r="BB28" s="1144"/>
      <c r="BC28" s="1144"/>
      <c r="BD28" s="1144"/>
      <c r="BE28" s="1145"/>
      <c r="BF28" s="1145"/>
      <c r="BG28" s="1145"/>
      <c r="BH28" s="1145"/>
      <c r="BI28" s="1146"/>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15">
      <c r="A29" s="266">
        <v>2</v>
      </c>
      <c r="B29" s="1131" t="s">
        <v>403</v>
      </c>
      <c r="C29" s="1132"/>
      <c r="D29" s="1132"/>
      <c r="E29" s="1132"/>
      <c r="F29" s="1132"/>
      <c r="G29" s="1132"/>
      <c r="H29" s="1132"/>
      <c r="I29" s="1132"/>
      <c r="J29" s="1132"/>
      <c r="K29" s="1132"/>
      <c r="L29" s="1132"/>
      <c r="M29" s="1132"/>
      <c r="N29" s="1132"/>
      <c r="O29" s="1132"/>
      <c r="P29" s="1133"/>
      <c r="Q29" s="1137">
        <v>786</v>
      </c>
      <c r="R29" s="1138"/>
      <c r="S29" s="1138"/>
      <c r="T29" s="1138"/>
      <c r="U29" s="1138"/>
      <c r="V29" s="1138">
        <v>760</v>
      </c>
      <c r="W29" s="1138"/>
      <c r="X29" s="1138"/>
      <c r="Y29" s="1138"/>
      <c r="Z29" s="1138"/>
      <c r="AA29" s="1138">
        <v>26</v>
      </c>
      <c r="AB29" s="1138"/>
      <c r="AC29" s="1138"/>
      <c r="AD29" s="1138"/>
      <c r="AE29" s="1139"/>
      <c r="AF29" s="1113">
        <v>26</v>
      </c>
      <c r="AG29" s="1114"/>
      <c r="AH29" s="1114"/>
      <c r="AI29" s="1114"/>
      <c r="AJ29" s="1115"/>
      <c r="AK29" s="1073">
        <v>136</v>
      </c>
      <c r="AL29" s="1064"/>
      <c r="AM29" s="1064"/>
      <c r="AN29" s="1064"/>
      <c r="AO29" s="1064"/>
      <c r="AP29" s="1074" t="s">
        <v>529</v>
      </c>
      <c r="AQ29" s="1072"/>
      <c r="AR29" s="1072"/>
      <c r="AS29" s="1072"/>
      <c r="AT29" s="1073"/>
      <c r="AU29" s="1074" t="s">
        <v>529</v>
      </c>
      <c r="AV29" s="1072"/>
      <c r="AW29" s="1072"/>
      <c r="AX29" s="1072"/>
      <c r="AY29" s="1073"/>
      <c r="AZ29" s="1140" t="s">
        <v>529</v>
      </c>
      <c r="BA29" s="1141"/>
      <c r="BB29" s="1141"/>
      <c r="BC29" s="1141"/>
      <c r="BD29" s="1142"/>
      <c r="BE29" s="1126"/>
      <c r="BF29" s="1126"/>
      <c r="BG29" s="1126"/>
      <c r="BH29" s="1126"/>
      <c r="BI29" s="1127"/>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15">
      <c r="A30" s="266">
        <v>3</v>
      </c>
      <c r="B30" s="1131" t="s">
        <v>404</v>
      </c>
      <c r="C30" s="1132"/>
      <c r="D30" s="1132"/>
      <c r="E30" s="1132"/>
      <c r="F30" s="1132"/>
      <c r="G30" s="1132"/>
      <c r="H30" s="1132"/>
      <c r="I30" s="1132"/>
      <c r="J30" s="1132"/>
      <c r="K30" s="1132"/>
      <c r="L30" s="1132"/>
      <c r="M30" s="1132"/>
      <c r="N30" s="1132"/>
      <c r="O30" s="1132"/>
      <c r="P30" s="1133"/>
      <c r="Q30" s="1137">
        <v>136</v>
      </c>
      <c r="R30" s="1138"/>
      <c r="S30" s="1138"/>
      <c r="T30" s="1138"/>
      <c r="U30" s="1138"/>
      <c r="V30" s="1138">
        <v>136</v>
      </c>
      <c r="W30" s="1138"/>
      <c r="X30" s="1138"/>
      <c r="Y30" s="1138"/>
      <c r="Z30" s="1138"/>
      <c r="AA30" s="1138">
        <v>0</v>
      </c>
      <c r="AB30" s="1138"/>
      <c r="AC30" s="1138"/>
      <c r="AD30" s="1138"/>
      <c r="AE30" s="1139"/>
      <c r="AF30" s="1113">
        <v>0</v>
      </c>
      <c r="AG30" s="1114"/>
      <c r="AH30" s="1114"/>
      <c r="AI30" s="1114"/>
      <c r="AJ30" s="1115"/>
      <c r="AK30" s="1073">
        <v>93</v>
      </c>
      <c r="AL30" s="1064"/>
      <c r="AM30" s="1064"/>
      <c r="AN30" s="1064"/>
      <c r="AO30" s="1064"/>
      <c r="AP30" s="1074" t="s">
        <v>529</v>
      </c>
      <c r="AQ30" s="1072"/>
      <c r="AR30" s="1072"/>
      <c r="AS30" s="1072"/>
      <c r="AT30" s="1073"/>
      <c r="AU30" s="1074" t="s">
        <v>529</v>
      </c>
      <c r="AV30" s="1072"/>
      <c r="AW30" s="1072"/>
      <c r="AX30" s="1072"/>
      <c r="AY30" s="1073"/>
      <c r="AZ30" s="1140" t="s">
        <v>529</v>
      </c>
      <c r="BA30" s="1141"/>
      <c r="BB30" s="1141"/>
      <c r="BC30" s="1141"/>
      <c r="BD30" s="1142"/>
      <c r="BE30" s="1126"/>
      <c r="BF30" s="1126"/>
      <c r="BG30" s="1126"/>
      <c r="BH30" s="1126"/>
      <c r="BI30" s="1127"/>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15">
      <c r="A31" s="266">
        <v>4</v>
      </c>
      <c r="B31" s="1131" t="s">
        <v>405</v>
      </c>
      <c r="C31" s="1132"/>
      <c r="D31" s="1132"/>
      <c r="E31" s="1132"/>
      <c r="F31" s="1132"/>
      <c r="G31" s="1132"/>
      <c r="H31" s="1132"/>
      <c r="I31" s="1132"/>
      <c r="J31" s="1132"/>
      <c r="K31" s="1132"/>
      <c r="L31" s="1132"/>
      <c r="M31" s="1132"/>
      <c r="N31" s="1132"/>
      <c r="O31" s="1132"/>
      <c r="P31" s="1133"/>
      <c r="Q31" s="1137">
        <v>77</v>
      </c>
      <c r="R31" s="1138"/>
      <c r="S31" s="1138"/>
      <c r="T31" s="1138"/>
      <c r="U31" s="1138"/>
      <c r="V31" s="1138">
        <v>75</v>
      </c>
      <c r="W31" s="1138"/>
      <c r="X31" s="1138"/>
      <c r="Y31" s="1138"/>
      <c r="Z31" s="1138"/>
      <c r="AA31" s="1138">
        <v>2</v>
      </c>
      <c r="AB31" s="1138"/>
      <c r="AC31" s="1138"/>
      <c r="AD31" s="1138"/>
      <c r="AE31" s="1139"/>
      <c r="AF31" s="1113">
        <v>2</v>
      </c>
      <c r="AG31" s="1114"/>
      <c r="AH31" s="1114"/>
      <c r="AI31" s="1114"/>
      <c r="AJ31" s="1115"/>
      <c r="AK31" s="1073">
        <v>11</v>
      </c>
      <c r="AL31" s="1064"/>
      <c r="AM31" s="1064"/>
      <c r="AN31" s="1064"/>
      <c r="AO31" s="1064"/>
      <c r="AP31" s="1064">
        <v>318</v>
      </c>
      <c r="AQ31" s="1064"/>
      <c r="AR31" s="1064"/>
      <c r="AS31" s="1064"/>
      <c r="AT31" s="1064"/>
      <c r="AU31" s="1064">
        <v>318</v>
      </c>
      <c r="AV31" s="1064"/>
      <c r="AW31" s="1064"/>
      <c r="AX31" s="1064"/>
      <c r="AY31" s="1064"/>
      <c r="AZ31" s="1140" t="s">
        <v>529</v>
      </c>
      <c r="BA31" s="1141"/>
      <c r="BB31" s="1141"/>
      <c r="BC31" s="1141"/>
      <c r="BD31" s="1142"/>
      <c r="BE31" s="1126" t="s">
        <v>406</v>
      </c>
      <c r="BF31" s="1126"/>
      <c r="BG31" s="1126"/>
      <c r="BH31" s="1126"/>
      <c r="BI31" s="1127"/>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15">
      <c r="A32" s="266">
        <v>5</v>
      </c>
      <c r="B32" s="1131" t="s">
        <v>407</v>
      </c>
      <c r="C32" s="1132"/>
      <c r="D32" s="1132"/>
      <c r="E32" s="1132"/>
      <c r="F32" s="1132"/>
      <c r="G32" s="1132"/>
      <c r="H32" s="1132"/>
      <c r="I32" s="1132"/>
      <c r="J32" s="1132"/>
      <c r="K32" s="1132"/>
      <c r="L32" s="1132"/>
      <c r="M32" s="1132"/>
      <c r="N32" s="1132"/>
      <c r="O32" s="1132"/>
      <c r="P32" s="1133"/>
      <c r="Q32" s="1137">
        <v>69</v>
      </c>
      <c r="R32" s="1138"/>
      <c r="S32" s="1138"/>
      <c r="T32" s="1138"/>
      <c r="U32" s="1138"/>
      <c r="V32" s="1138">
        <v>66</v>
      </c>
      <c r="W32" s="1138"/>
      <c r="X32" s="1138"/>
      <c r="Y32" s="1138"/>
      <c r="Z32" s="1138"/>
      <c r="AA32" s="1138">
        <v>3</v>
      </c>
      <c r="AB32" s="1138"/>
      <c r="AC32" s="1138"/>
      <c r="AD32" s="1138"/>
      <c r="AE32" s="1139"/>
      <c r="AF32" s="1113">
        <v>3</v>
      </c>
      <c r="AG32" s="1114"/>
      <c r="AH32" s="1114"/>
      <c r="AI32" s="1114"/>
      <c r="AJ32" s="1115"/>
      <c r="AK32" s="1073">
        <v>22</v>
      </c>
      <c r="AL32" s="1064"/>
      <c r="AM32" s="1064"/>
      <c r="AN32" s="1064"/>
      <c r="AO32" s="1064"/>
      <c r="AP32" s="1064">
        <v>231</v>
      </c>
      <c r="AQ32" s="1064"/>
      <c r="AR32" s="1064"/>
      <c r="AS32" s="1064"/>
      <c r="AT32" s="1064"/>
      <c r="AU32" s="1064">
        <v>231</v>
      </c>
      <c r="AV32" s="1064"/>
      <c r="AW32" s="1064"/>
      <c r="AX32" s="1064"/>
      <c r="AY32" s="1064"/>
      <c r="AZ32" s="1140" t="s">
        <v>529</v>
      </c>
      <c r="BA32" s="1141"/>
      <c r="BB32" s="1141"/>
      <c r="BC32" s="1141"/>
      <c r="BD32" s="1142"/>
      <c r="BE32" s="1126" t="s">
        <v>408</v>
      </c>
      <c r="BF32" s="1126"/>
      <c r="BG32" s="1126"/>
      <c r="BH32" s="1126"/>
      <c r="BI32" s="1127"/>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15">
      <c r="A33" s="266">
        <v>6</v>
      </c>
      <c r="B33" s="1131" t="s">
        <v>409</v>
      </c>
      <c r="C33" s="1132"/>
      <c r="D33" s="1132"/>
      <c r="E33" s="1132"/>
      <c r="F33" s="1132"/>
      <c r="G33" s="1132"/>
      <c r="H33" s="1132"/>
      <c r="I33" s="1132"/>
      <c r="J33" s="1132"/>
      <c r="K33" s="1132"/>
      <c r="L33" s="1132"/>
      <c r="M33" s="1132"/>
      <c r="N33" s="1132"/>
      <c r="O33" s="1132"/>
      <c r="P33" s="1133"/>
      <c r="Q33" s="1137">
        <v>19</v>
      </c>
      <c r="R33" s="1138"/>
      <c r="S33" s="1138"/>
      <c r="T33" s="1138"/>
      <c r="U33" s="1138"/>
      <c r="V33" s="1138">
        <v>17</v>
      </c>
      <c r="W33" s="1138"/>
      <c r="X33" s="1138"/>
      <c r="Y33" s="1138"/>
      <c r="Z33" s="1138"/>
      <c r="AA33" s="1138">
        <v>2</v>
      </c>
      <c r="AB33" s="1138"/>
      <c r="AC33" s="1138"/>
      <c r="AD33" s="1138"/>
      <c r="AE33" s="1139"/>
      <c r="AF33" s="1113">
        <v>2</v>
      </c>
      <c r="AG33" s="1114"/>
      <c r="AH33" s="1114"/>
      <c r="AI33" s="1114"/>
      <c r="AJ33" s="1115"/>
      <c r="AK33" s="1073">
        <v>10</v>
      </c>
      <c r="AL33" s="1064"/>
      <c r="AM33" s="1064"/>
      <c r="AN33" s="1064"/>
      <c r="AO33" s="1064"/>
      <c r="AP33" s="1064">
        <v>87</v>
      </c>
      <c r="AQ33" s="1064"/>
      <c r="AR33" s="1064"/>
      <c r="AS33" s="1064"/>
      <c r="AT33" s="1064"/>
      <c r="AU33" s="1064">
        <v>87</v>
      </c>
      <c r="AV33" s="1064"/>
      <c r="AW33" s="1064"/>
      <c r="AX33" s="1064"/>
      <c r="AY33" s="1064"/>
      <c r="AZ33" s="1140" t="s">
        <v>529</v>
      </c>
      <c r="BA33" s="1141"/>
      <c r="BB33" s="1141"/>
      <c r="BC33" s="1141"/>
      <c r="BD33" s="1142"/>
      <c r="BE33" s="1126" t="s">
        <v>410</v>
      </c>
      <c r="BF33" s="1126"/>
      <c r="BG33" s="1126"/>
      <c r="BH33" s="1126"/>
      <c r="BI33" s="1127"/>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15">
      <c r="A34" s="266">
        <v>7</v>
      </c>
      <c r="B34" s="1131" t="s">
        <v>411</v>
      </c>
      <c r="C34" s="1132"/>
      <c r="D34" s="1132"/>
      <c r="E34" s="1132"/>
      <c r="F34" s="1132"/>
      <c r="G34" s="1132"/>
      <c r="H34" s="1132"/>
      <c r="I34" s="1132"/>
      <c r="J34" s="1132"/>
      <c r="K34" s="1132"/>
      <c r="L34" s="1132"/>
      <c r="M34" s="1132"/>
      <c r="N34" s="1132"/>
      <c r="O34" s="1132"/>
      <c r="P34" s="1133"/>
      <c r="Q34" s="1137">
        <v>129</v>
      </c>
      <c r="R34" s="1138"/>
      <c r="S34" s="1138"/>
      <c r="T34" s="1138"/>
      <c r="U34" s="1138"/>
      <c r="V34" s="1138">
        <v>118</v>
      </c>
      <c r="W34" s="1138"/>
      <c r="X34" s="1138"/>
      <c r="Y34" s="1138"/>
      <c r="Z34" s="1138"/>
      <c r="AA34" s="1138">
        <v>11</v>
      </c>
      <c r="AB34" s="1138"/>
      <c r="AC34" s="1138"/>
      <c r="AD34" s="1138"/>
      <c r="AE34" s="1139"/>
      <c r="AF34" s="1113">
        <v>11</v>
      </c>
      <c r="AG34" s="1114"/>
      <c r="AH34" s="1114"/>
      <c r="AI34" s="1114"/>
      <c r="AJ34" s="1115"/>
      <c r="AK34" s="1073">
        <v>93</v>
      </c>
      <c r="AL34" s="1064"/>
      <c r="AM34" s="1064"/>
      <c r="AN34" s="1064"/>
      <c r="AO34" s="1064"/>
      <c r="AP34" s="1064" t="s">
        <v>529</v>
      </c>
      <c r="AQ34" s="1064"/>
      <c r="AR34" s="1064"/>
      <c r="AS34" s="1064"/>
      <c r="AT34" s="1064"/>
      <c r="AU34" s="1064" t="s">
        <v>529</v>
      </c>
      <c r="AV34" s="1064"/>
      <c r="AW34" s="1064"/>
      <c r="AX34" s="1064"/>
      <c r="AY34" s="1064"/>
      <c r="AZ34" s="1140" t="s">
        <v>529</v>
      </c>
      <c r="BA34" s="1141"/>
      <c r="BB34" s="1141"/>
      <c r="BC34" s="1141"/>
      <c r="BD34" s="1142"/>
      <c r="BE34" s="1126" t="s">
        <v>412</v>
      </c>
      <c r="BF34" s="1126"/>
      <c r="BG34" s="1126"/>
      <c r="BH34" s="1126"/>
      <c r="BI34" s="1127"/>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15">
      <c r="A35" s="266">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6"/>
      <c r="BA35" s="1136"/>
      <c r="BB35" s="1136"/>
      <c r="BC35" s="1136"/>
      <c r="BD35" s="1136"/>
      <c r="BE35" s="1126"/>
      <c r="BF35" s="1126"/>
      <c r="BG35" s="1126"/>
      <c r="BH35" s="1126"/>
      <c r="BI35" s="1127"/>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15">
      <c r="A36" s="266">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15">
      <c r="A37" s="266">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15">
      <c r="A38" s="266">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15">
      <c r="A39" s="266">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15">
      <c r="A40" s="261">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15">
      <c r="A41" s="261">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15">
      <c r="A42" s="261">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15">
      <c r="A43" s="261">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15">
      <c r="A44" s="261">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15">
      <c r="A45" s="261">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15">
      <c r="A46" s="261">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15">
      <c r="A47" s="261">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15">
      <c r="A48" s="261">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15">
      <c r="A49" s="261">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15">
      <c r="A50" s="261">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15">
      <c r="A51" s="261">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15">
      <c r="A52" s="261">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15">
      <c r="A53" s="261">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15">
      <c r="A54" s="261">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15">
      <c r="A55" s="261">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15">
      <c r="A56" s="261">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15">
      <c r="A57" s="261">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15">
      <c r="A58" s="261">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15">
      <c r="A59" s="261">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15">
      <c r="A60" s="261">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
      <c r="A61" s="261">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15">
      <c r="A62" s="261">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413</v>
      </c>
      <c r="BK62" s="1129"/>
      <c r="BL62" s="1129"/>
      <c r="BM62" s="1129"/>
      <c r="BN62" s="1130"/>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
      <c r="A63" s="264" t="s">
        <v>389</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59</v>
      </c>
      <c r="AG63" s="1052"/>
      <c r="AH63" s="1052"/>
      <c r="AI63" s="1052"/>
      <c r="AJ63" s="1124"/>
      <c r="AK63" s="1125"/>
      <c r="AL63" s="1056"/>
      <c r="AM63" s="1056"/>
      <c r="AN63" s="1056"/>
      <c r="AO63" s="1056"/>
      <c r="AP63" s="1052"/>
      <c r="AQ63" s="1052"/>
      <c r="AR63" s="1052"/>
      <c r="AS63" s="1052"/>
      <c r="AT63" s="1052"/>
      <c r="AU63" s="1052"/>
      <c r="AV63" s="1052"/>
      <c r="AW63" s="1052"/>
      <c r="AX63" s="1052"/>
      <c r="AY63" s="1052"/>
      <c r="AZ63" s="1119"/>
      <c r="BA63" s="1119"/>
      <c r="BB63" s="1119"/>
      <c r="BC63" s="1119"/>
      <c r="BD63" s="1119"/>
      <c r="BE63" s="1053"/>
      <c r="BF63" s="1053"/>
      <c r="BG63" s="1053"/>
      <c r="BH63" s="1053"/>
      <c r="BI63" s="1054"/>
      <c r="BJ63" s="1120" t="s">
        <v>415</v>
      </c>
      <c r="BK63" s="1044"/>
      <c r="BL63" s="1044"/>
      <c r="BM63" s="1044"/>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15">
      <c r="A66" s="1089" t="s">
        <v>417</v>
      </c>
      <c r="B66" s="1090"/>
      <c r="C66" s="1090"/>
      <c r="D66" s="1090"/>
      <c r="E66" s="1090"/>
      <c r="F66" s="1090"/>
      <c r="G66" s="1090"/>
      <c r="H66" s="1090"/>
      <c r="I66" s="1090"/>
      <c r="J66" s="1090"/>
      <c r="K66" s="1090"/>
      <c r="L66" s="1090"/>
      <c r="M66" s="1090"/>
      <c r="N66" s="1090"/>
      <c r="O66" s="1090"/>
      <c r="P66" s="1091"/>
      <c r="Q66" s="1095" t="s">
        <v>418</v>
      </c>
      <c r="R66" s="1096"/>
      <c r="S66" s="1096"/>
      <c r="T66" s="1096"/>
      <c r="U66" s="1097"/>
      <c r="V66" s="1095" t="s">
        <v>419</v>
      </c>
      <c r="W66" s="1096"/>
      <c r="X66" s="1096"/>
      <c r="Y66" s="1096"/>
      <c r="Z66" s="1097"/>
      <c r="AA66" s="1095" t="s">
        <v>420</v>
      </c>
      <c r="AB66" s="1096"/>
      <c r="AC66" s="1096"/>
      <c r="AD66" s="1096"/>
      <c r="AE66" s="1097"/>
      <c r="AF66" s="1101" t="s">
        <v>421</v>
      </c>
      <c r="AG66" s="1102"/>
      <c r="AH66" s="1102"/>
      <c r="AI66" s="1102"/>
      <c r="AJ66" s="1103"/>
      <c r="AK66" s="1095" t="s">
        <v>422</v>
      </c>
      <c r="AL66" s="1090"/>
      <c r="AM66" s="1090"/>
      <c r="AN66" s="1090"/>
      <c r="AO66" s="1091"/>
      <c r="AP66" s="1095" t="s">
        <v>423</v>
      </c>
      <c r="AQ66" s="1096"/>
      <c r="AR66" s="1096"/>
      <c r="AS66" s="1096"/>
      <c r="AT66" s="1097"/>
      <c r="AU66" s="1095" t="s">
        <v>424</v>
      </c>
      <c r="AV66" s="1096"/>
      <c r="AW66" s="1096"/>
      <c r="AX66" s="1096"/>
      <c r="AY66" s="1097"/>
      <c r="AZ66" s="1095" t="s">
        <v>377</v>
      </c>
      <c r="BA66" s="1096"/>
      <c r="BB66" s="1096"/>
      <c r="BC66" s="1096"/>
      <c r="BD66" s="1111"/>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79" t="s">
        <v>594</v>
      </c>
      <c r="C68" s="1080"/>
      <c r="D68" s="1080"/>
      <c r="E68" s="1080"/>
      <c r="F68" s="1080"/>
      <c r="G68" s="1080"/>
      <c r="H68" s="1080"/>
      <c r="I68" s="1080"/>
      <c r="J68" s="1080"/>
      <c r="K68" s="1080"/>
      <c r="L68" s="1080"/>
      <c r="M68" s="1080"/>
      <c r="N68" s="1080"/>
      <c r="O68" s="1080"/>
      <c r="P68" s="1081"/>
      <c r="Q68" s="1082">
        <v>2168</v>
      </c>
      <c r="R68" s="1075"/>
      <c r="S68" s="1075"/>
      <c r="T68" s="1075"/>
      <c r="U68" s="1075"/>
      <c r="V68" s="1075">
        <v>2141</v>
      </c>
      <c r="W68" s="1075"/>
      <c r="X68" s="1075"/>
      <c r="Y68" s="1075"/>
      <c r="Z68" s="1075"/>
      <c r="AA68" s="1075">
        <v>27</v>
      </c>
      <c r="AB68" s="1075"/>
      <c r="AC68" s="1075"/>
      <c r="AD68" s="1075"/>
      <c r="AE68" s="1075"/>
      <c r="AF68" s="1075">
        <v>27</v>
      </c>
      <c r="AG68" s="1075"/>
      <c r="AH68" s="1075"/>
      <c r="AI68" s="1075"/>
      <c r="AJ68" s="1075"/>
      <c r="AK68" s="1075">
        <v>0</v>
      </c>
      <c r="AL68" s="1075"/>
      <c r="AM68" s="1075"/>
      <c r="AN68" s="1075"/>
      <c r="AO68" s="1075"/>
      <c r="AP68" s="1075">
        <v>1089</v>
      </c>
      <c r="AQ68" s="1075"/>
      <c r="AR68" s="1075"/>
      <c r="AS68" s="1075"/>
      <c r="AT68" s="1075"/>
      <c r="AU68" s="1075"/>
      <c r="AV68" s="1075"/>
      <c r="AW68" s="1075"/>
      <c r="AX68" s="1075"/>
      <c r="AY68" s="1075"/>
      <c r="AZ68" s="1076" t="s">
        <v>602</v>
      </c>
      <c r="BA68" s="1077"/>
      <c r="BB68" s="1077"/>
      <c r="BC68" s="1077"/>
      <c r="BD68" s="1078"/>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603</v>
      </c>
      <c r="C69" s="1068"/>
      <c r="D69" s="1068"/>
      <c r="E69" s="1068"/>
      <c r="F69" s="1068"/>
      <c r="G69" s="1068"/>
      <c r="H69" s="1068"/>
      <c r="I69" s="1068"/>
      <c r="J69" s="1068"/>
      <c r="K69" s="1068"/>
      <c r="L69" s="1068"/>
      <c r="M69" s="1068"/>
      <c r="N69" s="1068"/>
      <c r="O69" s="1068"/>
      <c r="P69" s="1069"/>
      <c r="Q69" s="1070">
        <v>4445</v>
      </c>
      <c r="R69" s="1064"/>
      <c r="S69" s="1064"/>
      <c r="T69" s="1064"/>
      <c r="U69" s="1064"/>
      <c r="V69" s="1064">
        <v>4271</v>
      </c>
      <c r="W69" s="1064"/>
      <c r="X69" s="1064"/>
      <c r="Y69" s="1064"/>
      <c r="Z69" s="1064"/>
      <c r="AA69" s="1064">
        <f>+Q69-V69</f>
        <v>174</v>
      </c>
      <c r="AB69" s="1064"/>
      <c r="AC69" s="1064"/>
      <c r="AD69" s="1064"/>
      <c r="AE69" s="1064"/>
      <c r="AF69" s="1064">
        <f>+AA69</f>
        <v>174</v>
      </c>
      <c r="AG69" s="1064"/>
      <c r="AH69" s="1064"/>
      <c r="AI69" s="1064"/>
      <c r="AJ69" s="1064"/>
      <c r="AK69" s="1064">
        <v>0</v>
      </c>
      <c r="AL69" s="1064"/>
      <c r="AM69" s="1064"/>
      <c r="AN69" s="1064"/>
      <c r="AO69" s="1064"/>
      <c r="AP69" s="1064">
        <v>864</v>
      </c>
      <c r="AQ69" s="1064"/>
      <c r="AR69" s="1064"/>
      <c r="AS69" s="1064"/>
      <c r="AT69" s="1064"/>
      <c r="AU69" s="1064"/>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595</v>
      </c>
      <c r="C70" s="1068"/>
      <c r="D70" s="1068"/>
      <c r="E70" s="1068"/>
      <c r="F70" s="1068"/>
      <c r="G70" s="1068"/>
      <c r="H70" s="1068"/>
      <c r="I70" s="1068"/>
      <c r="J70" s="1068"/>
      <c r="K70" s="1068"/>
      <c r="L70" s="1068"/>
      <c r="M70" s="1068"/>
      <c r="N70" s="1068"/>
      <c r="O70" s="1068"/>
      <c r="P70" s="1069"/>
      <c r="Q70" s="1070">
        <v>7549</v>
      </c>
      <c r="R70" s="1064"/>
      <c r="S70" s="1064"/>
      <c r="T70" s="1064"/>
      <c r="U70" s="1064"/>
      <c r="V70" s="1064">
        <v>6819</v>
      </c>
      <c r="W70" s="1064"/>
      <c r="X70" s="1064"/>
      <c r="Y70" s="1064"/>
      <c r="Z70" s="1064"/>
      <c r="AA70" s="1064">
        <v>730</v>
      </c>
      <c r="AB70" s="1064"/>
      <c r="AC70" s="1064"/>
      <c r="AD70" s="1064"/>
      <c r="AE70" s="1064"/>
      <c r="AF70" s="1064">
        <v>730</v>
      </c>
      <c r="AG70" s="1064"/>
      <c r="AH70" s="1064"/>
      <c r="AI70" s="1064"/>
      <c r="AJ70" s="1064"/>
      <c r="AK70" s="1064">
        <v>15</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596</v>
      </c>
      <c r="C71" s="1068"/>
      <c r="D71" s="1068"/>
      <c r="E71" s="1068"/>
      <c r="F71" s="1068"/>
      <c r="G71" s="1068"/>
      <c r="H71" s="1068"/>
      <c r="I71" s="1068"/>
      <c r="J71" s="1068"/>
      <c r="K71" s="1068"/>
      <c r="L71" s="1068"/>
      <c r="M71" s="1068"/>
      <c r="N71" s="1068"/>
      <c r="O71" s="1068"/>
      <c r="P71" s="1069"/>
      <c r="Q71" s="1070">
        <v>1576</v>
      </c>
      <c r="R71" s="1064"/>
      <c r="S71" s="1064"/>
      <c r="T71" s="1064"/>
      <c r="U71" s="1064"/>
      <c r="V71" s="1064">
        <v>1575</v>
      </c>
      <c r="W71" s="1064"/>
      <c r="X71" s="1064"/>
      <c r="Y71" s="1064"/>
      <c r="Z71" s="1064"/>
      <c r="AA71" s="1064">
        <v>1</v>
      </c>
      <c r="AB71" s="1064"/>
      <c r="AC71" s="1064"/>
      <c r="AD71" s="1064"/>
      <c r="AE71" s="1064"/>
      <c r="AF71" s="1064">
        <v>1</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597</v>
      </c>
      <c r="C72" s="1068"/>
      <c r="D72" s="1068"/>
      <c r="E72" s="1068"/>
      <c r="F72" s="1068"/>
      <c r="G72" s="1068"/>
      <c r="H72" s="1068"/>
      <c r="I72" s="1068"/>
      <c r="J72" s="1068"/>
      <c r="K72" s="1068"/>
      <c r="L72" s="1068"/>
      <c r="M72" s="1068"/>
      <c r="N72" s="1068"/>
      <c r="O72" s="1068"/>
      <c r="P72" s="1069"/>
      <c r="Q72" s="1070">
        <v>20</v>
      </c>
      <c r="R72" s="1064"/>
      <c r="S72" s="1064"/>
      <c r="T72" s="1064"/>
      <c r="U72" s="1064"/>
      <c r="V72" s="1064">
        <v>19</v>
      </c>
      <c r="W72" s="1064"/>
      <c r="X72" s="1064"/>
      <c r="Y72" s="1064"/>
      <c r="Z72" s="1064"/>
      <c r="AA72" s="1064">
        <v>1</v>
      </c>
      <c r="AB72" s="1064"/>
      <c r="AC72" s="1064"/>
      <c r="AD72" s="1064"/>
      <c r="AE72" s="1064"/>
      <c r="AF72" s="1064">
        <v>1</v>
      </c>
      <c r="AG72" s="1064"/>
      <c r="AH72" s="1064"/>
      <c r="AI72" s="1064"/>
      <c r="AJ72" s="1064"/>
      <c r="AK72" s="1064">
        <v>19</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t="s">
        <v>598</v>
      </c>
      <c r="C73" s="1068"/>
      <c r="D73" s="1068"/>
      <c r="E73" s="1068"/>
      <c r="F73" s="1068"/>
      <c r="G73" s="1068"/>
      <c r="H73" s="1068"/>
      <c r="I73" s="1068"/>
      <c r="J73" s="1068"/>
      <c r="K73" s="1068"/>
      <c r="L73" s="1068"/>
      <c r="M73" s="1068"/>
      <c r="N73" s="1068"/>
      <c r="O73" s="1068"/>
      <c r="P73" s="1069"/>
      <c r="Q73" s="1070">
        <v>52</v>
      </c>
      <c r="R73" s="1064"/>
      <c r="S73" s="1064"/>
      <c r="T73" s="1064"/>
      <c r="U73" s="1064"/>
      <c r="V73" s="1064">
        <v>30</v>
      </c>
      <c r="W73" s="1064"/>
      <c r="X73" s="1064"/>
      <c r="Y73" s="1064"/>
      <c r="Z73" s="1064"/>
      <c r="AA73" s="1064">
        <v>22</v>
      </c>
      <c r="AB73" s="1064"/>
      <c r="AC73" s="1064"/>
      <c r="AD73" s="1064"/>
      <c r="AE73" s="1064"/>
      <c r="AF73" s="1064">
        <v>22</v>
      </c>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t="s">
        <v>599</v>
      </c>
      <c r="C74" s="1068"/>
      <c r="D74" s="1068"/>
      <c r="E74" s="1068"/>
      <c r="F74" s="1068"/>
      <c r="G74" s="1068"/>
      <c r="H74" s="1068"/>
      <c r="I74" s="1068"/>
      <c r="J74" s="1068"/>
      <c r="K74" s="1068"/>
      <c r="L74" s="1068"/>
      <c r="M74" s="1068"/>
      <c r="N74" s="1068"/>
      <c r="O74" s="1068"/>
      <c r="P74" s="1069"/>
      <c r="Q74" s="1070">
        <v>36</v>
      </c>
      <c r="R74" s="1064"/>
      <c r="S74" s="1064"/>
      <c r="T74" s="1064"/>
      <c r="U74" s="1064"/>
      <c r="V74" s="1064">
        <v>32</v>
      </c>
      <c r="W74" s="1064"/>
      <c r="X74" s="1064"/>
      <c r="Y74" s="1064"/>
      <c r="Z74" s="1064"/>
      <c r="AA74" s="1064">
        <v>4</v>
      </c>
      <c r="AB74" s="1064"/>
      <c r="AC74" s="1064"/>
      <c r="AD74" s="1064"/>
      <c r="AE74" s="1064"/>
      <c r="AF74" s="1064">
        <v>4</v>
      </c>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t="s">
        <v>600</v>
      </c>
      <c r="C75" s="1068"/>
      <c r="D75" s="1068"/>
      <c r="E75" s="1068"/>
      <c r="F75" s="1068"/>
      <c r="G75" s="1068"/>
      <c r="H75" s="1068"/>
      <c r="I75" s="1068"/>
      <c r="J75" s="1068"/>
      <c r="K75" s="1068"/>
      <c r="L75" s="1068"/>
      <c r="M75" s="1068"/>
      <c r="N75" s="1068"/>
      <c r="O75" s="1068"/>
      <c r="P75" s="1069"/>
      <c r="Q75" s="1071">
        <v>748</v>
      </c>
      <c r="R75" s="1072"/>
      <c r="S75" s="1072"/>
      <c r="T75" s="1072"/>
      <c r="U75" s="1073"/>
      <c r="V75" s="1074">
        <v>694</v>
      </c>
      <c r="W75" s="1072"/>
      <c r="X75" s="1072"/>
      <c r="Y75" s="1072"/>
      <c r="Z75" s="1073"/>
      <c r="AA75" s="1074">
        <v>54</v>
      </c>
      <c r="AB75" s="1072"/>
      <c r="AC75" s="1072"/>
      <c r="AD75" s="1072"/>
      <c r="AE75" s="1073"/>
      <c r="AF75" s="1074">
        <v>54</v>
      </c>
      <c r="AG75" s="1072"/>
      <c r="AH75" s="1072"/>
      <c r="AI75" s="1072"/>
      <c r="AJ75" s="1073"/>
      <c r="AK75" s="1074">
        <v>0</v>
      </c>
      <c r="AL75" s="1072"/>
      <c r="AM75" s="1072"/>
      <c r="AN75" s="1072"/>
      <c r="AO75" s="1073"/>
      <c r="AP75" s="1074" t="s">
        <v>529</v>
      </c>
      <c r="AQ75" s="1072"/>
      <c r="AR75" s="1072"/>
      <c r="AS75" s="1072"/>
      <c r="AT75" s="1073"/>
      <c r="AU75" s="1074"/>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t="s">
        <v>601</v>
      </c>
      <c r="C76" s="1068"/>
      <c r="D76" s="1068"/>
      <c r="E76" s="1068"/>
      <c r="F76" s="1068"/>
      <c r="G76" s="1068"/>
      <c r="H76" s="1068"/>
      <c r="I76" s="1068"/>
      <c r="J76" s="1068"/>
      <c r="K76" s="1068"/>
      <c r="L76" s="1068"/>
      <c r="M76" s="1068"/>
      <c r="N76" s="1068"/>
      <c r="O76" s="1068"/>
      <c r="P76" s="1069"/>
      <c r="Q76" s="1071">
        <v>252648</v>
      </c>
      <c r="R76" s="1072"/>
      <c r="S76" s="1072"/>
      <c r="T76" s="1072"/>
      <c r="U76" s="1073"/>
      <c r="V76" s="1074">
        <v>232839</v>
      </c>
      <c r="W76" s="1072"/>
      <c r="X76" s="1072"/>
      <c r="Y76" s="1072"/>
      <c r="Z76" s="1073"/>
      <c r="AA76" s="1074">
        <v>19809</v>
      </c>
      <c r="AB76" s="1072"/>
      <c r="AC76" s="1072"/>
      <c r="AD76" s="1072"/>
      <c r="AE76" s="1073"/>
      <c r="AF76" s="1074">
        <v>19809</v>
      </c>
      <c r="AG76" s="1072"/>
      <c r="AH76" s="1072"/>
      <c r="AI76" s="1072"/>
      <c r="AJ76" s="1073"/>
      <c r="AK76" s="1074">
        <v>485</v>
      </c>
      <c r="AL76" s="1072"/>
      <c r="AM76" s="1072"/>
      <c r="AN76" s="1072"/>
      <c r="AO76" s="1073"/>
      <c r="AP76" s="1074" t="s">
        <v>529</v>
      </c>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389</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435</v>
      </c>
      <c r="AG109" s="987"/>
      <c r="AH109" s="987"/>
      <c r="AI109" s="987"/>
      <c r="AJ109" s="988"/>
      <c r="AK109" s="989" t="s">
        <v>305</v>
      </c>
      <c r="AL109" s="987"/>
      <c r="AM109" s="987"/>
      <c r="AN109" s="987"/>
      <c r="AO109" s="988"/>
      <c r="AP109" s="989" t="s">
        <v>436</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435</v>
      </c>
      <c r="BW109" s="987"/>
      <c r="BX109" s="987"/>
      <c r="BY109" s="987"/>
      <c r="BZ109" s="988"/>
      <c r="CA109" s="989" t="s">
        <v>305</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435</v>
      </c>
      <c r="DM109" s="987"/>
      <c r="DN109" s="987"/>
      <c r="DO109" s="987"/>
      <c r="DP109" s="988"/>
      <c r="DQ109" s="989" t="s">
        <v>305</v>
      </c>
      <c r="DR109" s="987"/>
      <c r="DS109" s="987"/>
      <c r="DT109" s="987"/>
      <c r="DU109" s="988"/>
      <c r="DV109" s="989" t="s">
        <v>436</v>
      </c>
      <c r="DW109" s="987"/>
      <c r="DX109" s="987"/>
      <c r="DY109" s="987"/>
      <c r="DZ109" s="1018"/>
    </row>
    <row r="110" spans="1:131" s="246"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554462</v>
      </c>
      <c r="AB110" s="980"/>
      <c r="AC110" s="980"/>
      <c r="AD110" s="980"/>
      <c r="AE110" s="981"/>
      <c r="AF110" s="982">
        <v>569362</v>
      </c>
      <c r="AG110" s="980"/>
      <c r="AH110" s="980"/>
      <c r="AI110" s="980"/>
      <c r="AJ110" s="981"/>
      <c r="AK110" s="982">
        <v>644311</v>
      </c>
      <c r="AL110" s="980"/>
      <c r="AM110" s="980"/>
      <c r="AN110" s="980"/>
      <c r="AO110" s="981"/>
      <c r="AP110" s="983">
        <v>28.2</v>
      </c>
      <c r="AQ110" s="984"/>
      <c r="AR110" s="984"/>
      <c r="AS110" s="984"/>
      <c r="AT110" s="985"/>
      <c r="AU110" s="1019" t="s">
        <v>72</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5405063</v>
      </c>
      <c r="BR110" s="927"/>
      <c r="BS110" s="927"/>
      <c r="BT110" s="927"/>
      <c r="BU110" s="927"/>
      <c r="BV110" s="927">
        <v>5754740</v>
      </c>
      <c r="BW110" s="927"/>
      <c r="BX110" s="927"/>
      <c r="BY110" s="927"/>
      <c r="BZ110" s="927"/>
      <c r="CA110" s="927">
        <v>6016795</v>
      </c>
      <c r="CB110" s="927"/>
      <c r="CC110" s="927"/>
      <c r="CD110" s="927"/>
      <c r="CE110" s="927"/>
      <c r="CF110" s="951">
        <v>263.5</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442</v>
      </c>
      <c r="DM110" s="927"/>
      <c r="DN110" s="927"/>
      <c r="DO110" s="927"/>
      <c r="DP110" s="927"/>
      <c r="DQ110" s="927" t="s">
        <v>442</v>
      </c>
      <c r="DR110" s="927"/>
      <c r="DS110" s="927"/>
      <c r="DT110" s="927"/>
      <c r="DU110" s="927"/>
      <c r="DV110" s="928" t="s">
        <v>442</v>
      </c>
      <c r="DW110" s="928"/>
      <c r="DX110" s="928"/>
      <c r="DY110" s="928"/>
      <c r="DZ110" s="929"/>
    </row>
    <row r="111" spans="1:131" s="246"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444</v>
      </c>
      <c r="AB111" s="1008"/>
      <c r="AC111" s="1008"/>
      <c r="AD111" s="1008"/>
      <c r="AE111" s="1009"/>
      <c r="AF111" s="1010" t="s">
        <v>445</v>
      </c>
      <c r="AG111" s="1008"/>
      <c r="AH111" s="1008"/>
      <c r="AI111" s="1008"/>
      <c r="AJ111" s="1009"/>
      <c r="AK111" s="1010" t="s">
        <v>442</v>
      </c>
      <c r="AL111" s="1008"/>
      <c r="AM111" s="1008"/>
      <c r="AN111" s="1008"/>
      <c r="AO111" s="1009"/>
      <c r="AP111" s="1011" t="s">
        <v>442</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40527</v>
      </c>
      <c r="BR111" s="899"/>
      <c r="BS111" s="899"/>
      <c r="BT111" s="899"/>
      <c r="BU111" s="899"/>
      <c r="BV111" s="899">
        <v>30767</v>
      </c>
      <c r="BW111" s="899"/>
      <c r="BX111" s="899"/>
      <c r="BY111" s="899"/>
      <c r="BZ111" s="899"/>
      <c r="CA111" s="899">
        <v>21589</v>
      </c>
      <c r="CB111" s="899"/>
      <c r="CC111" s="899"/>
      <c r="CD111" s="899"/>
      <c r="CE111" s="899"/>
      <c r="CF111" s="960">
        <v>0.9</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448</v>
      </c>
      <c r="DH111" s="899"/>
      <c r="DI111" s="899"/>
      <c r="DJ111" s="899"/>
      <c r="DK111" s="899"/>
      <c r="DL111" s="899" t="s">
        <v>448</v>
      </c>
      <c r="DM111" s="899"/>
      <c r="DN111" s="899"/>
      <c r="DO111" s="899"/>
      <c r="DP111" s="899"/>
      <c r="DQ111" s="899" t="s">
        <v>442</v>
      </c>
      <c r="DR111" s="899"/>
      <c r="DS111" s="899"/>
      <c r="DT111" s="899"/>
      <c r="DU111" s="899"/>
      <c r="DV111" s="876" t="s">
        <v>442</v>
      </c>
      <c r="DW111" s="876"/>
      <c r="DX111" s="876"/>
      <c r="DY111" s="876"/>
      <c r="DZ111" s="877"/>
    </row>
    <row r="112" spans="1:131" s="246"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442</v>
      </c>
      <c r="AG112" s="862"/>
      <c r="AH112" s="862"/>
      <c r="AI112" s="862"/>
      <c r="AJ112" s="863"/>
      <c r="AK112" s="864" t="s">
        <v>451</v>
      </c>
      <c r="AL112" s="862"/>
      <c r="AM112" s="862"/>
      <c r="AN112" s="862"/>
      <c r="AO112" s="863"/>
      <c r="AP112" s="909" t="s">
        <v>442</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495128</v>
      </c>
      <c r="BR112" s="899"/>
      <c r="BS112" s="899"/>
      <c r="BT112" s="899"/>
      <c r="BU112" s="899"/>
      <c r="BV112" s="899">
        <v>566407</v>
      </c>
      <c r="BW112" s="899"/>
      <c r="BX112" s="899"/>
      <c r="BY112" s="899"/>
      <c r="BZ112" s="899"/>
      <c r="CA112" s="899">
        <v>475388</v>
      </c>
      <c r="CB112" s="899"/>
      <c r="CC112" s="899"/>
      <c r="CD112" s="899"/>
      <c r="CE112" s="899"/>
      <c r="CF112" s="960">
        <v>20.8</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444</v>
      </c>
      <c r="DM112" s="899"/>
      <c r="DN112" s="899"/>
      <c r="DO112" s="899"/>
      <c r="DP112" s="899"/>
      <c r="DQ112" s="899" t="s">
        <v>442</v>
      </c>
      <c r="DR112" s="899"/>
      <c r="DS112" s="899"/>
      <c r="DT112" s="899"/>
      <c r="DU112" s="899"/>
      <c r="DV112" s="876" t="s">
        <v>442</v>
      </c>
      <c r="DW112" s="876"/>
      <c r="DX112" s="876"/>
      <c r="DY112" s="876"/>
      <c r="DZ112" s="877"/>
    </row>
    <row r="113" spans="1:130" s="246"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83529</v>
      </c>
      <c r="AB113" s="1008"/>
      <c r="AC113" s="1008"/>
      <c r="AD113" s="1008"/>
      <c r="AE113" s="1009"/>
      <c r="AF113" s="1010">
        <v>80437</v>
      </c>
      <c r="AG113" s="1008"/>
      <c r="AH113" s="1008"/>
      <c r="AI113" s="1008"/>
      <c r="AJ113" s="1009"/>
      <c r="AK113" s="1010">
        <v>40703</v>
      </c>
      <c r="AL113" s="1008"/>
      <c r="AM113" s="1008"/>
      <c r="AN113" s="1008"/>
      <c r="AO113" s="1009"/>
      <c r="AP113" s="1011">
        <v>1.8</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78590</v>
      </c>
      <c r="BR113" s="899"/>
      <c r="BS113" s="899"/>
      <c r="BT113" s="899"/>
      <c r="BU113" s="899"/>
      <c r="BV113" s="899">
        <v>110829</v>
      </c>
      <c r="BW113" s="899"/>
      <c r="BX113" s="899"/>
      <c r="BY113" s="899"/>
      <c r="BZ113" s="899"/>
      <c r="CA113" s="899">
        <v>177842</v>
      </c>
      <c r="CB113" s="899"/>
      <c r="CC113" s="899"/>
      <c r="CD113" s="899"/>
      <c r="CE113" s="899"/>
      <c r="CF113" s="960">
        <v>7.8</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448</v>
      </c>
      <c r="DM113" s="862"/>
      <c r="DN113" s="862"/>
      <c r="DO113" s="862"/>
      <c r="DP113" s="863"/>
      <c r="DQ113" s="864" t="s">
        <v>448</v>
      </c>
      <c r="DR113" s="862"/>
      <c r="DS113" s="862"/>
      <c r="DT113" s="862"/>
      <c r="DU113" s="863"/>
      <c r="DV113" s="909" t="s">
        <v>442</v>
      </c>
      <c r="DW113" s="910"/>
      <c r="DX113" s="910"/>
      <c r="DY113" s="910"/>
      <c r="DZ113" s="911"/>
    </row>
    <row r="114" spans="1:130" s="246"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442</v>
      </c>
      <c r="AB114" s="862"/>
      <c r="AC114" s="862"/>
      <c r="AD114" s="862"/>
      <c r="AE114" s="863"/>
      <c r="AF114" s="864" t="s">
        <v>448</v>
      </c>
      <c r="AG114" s="862"/>
      <c r="AH114" s="862"/>
      <c r="AI114" s="862"/>
      <c r="AJ114" s="863"/>
      <c r="AK114" s="864">
        <v>1284</v>
      </c>
      <c r="AL114" s="862"/>
      <c r="AM114" s="862"/>
      <c r="AN114" s="862"/>
      <c r="AO114" s="863"/>
      <c r="AP114" s="909">
        <v>0.1</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230350</v>
      </c>
      <c r="BR114" s="899"/>
      <c r="BS114" s="899"/>
      <c r="BT114" s="899"/>
      <c r="BU114" s="899"/>
      <c r="BV114" s="899">
        <v>195887</v>
      </c>
      <c r="BW114" s="899"/>
      <c r="BX114" s="899"/>
      <c r="BY114" s="899"/>
      <c r="BZ114" s="899"/>
      <c r="CA114" s="899">
        <v>210433</v>
      </c>
      <c r="CB114" s="899"/>
      <c r="CC114" s="899"/>
      <c r="CD114" s="899"/>
      <c r="CE114" s="899"/>
      <c r="CF114" s="960">
        <v>9.1999999999999993</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442</v>
      </c>
      <c r="DH114" s="862"/>
      <c r="DI114" s="862"/>
      <c r="DJ114" s="862"/>
      <c r="DK114" s="863"/>
      <c r="DL114" s="864" t="s">
        <v>442</v>
      </c>
      <c r="DM114" s="862"/>
      <c r="DN114" s="862"/>
      <c r="DO114" s="862"/>
      <c r="DP114" s="863"/>
      <c r="DQ114" s="864" t="s">
        <v>448</v>
      </c>
      <c r="DR114" s="862"/>
      <c r="DS114" s="862"/>
      <c r="DT114" s="862"/>
      <c r="DU114" s="863"/>
      <c r="DV114" s="909" t="s">
        <v>442</v>
      </c>
      <c r="DW114" s="910"/>
      <c r="DX114" s="910"/>
      <c r="DY114" s="910"/>
      <c r="DZ114" s="911"/>
    </row>
    <row r="115" spans="1:130" s="246"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9894</v>
      </c>
      <c r="AB115" s="1008"/>
      <c r="AC115" s="1008"/>
      <c r="AD115" s="1008"/>
      <c r="AE115" s="1009"/>
      <c r="AF115" s="1010">
        <v>9528</v>
      </c>
      <c r="AG115" s="1008"/>
      <c r="AH115" s="1008"/>
      <c r="AI115" s="1008"/>
      <c r="AJ115" s="1009"/>
      <c r="AK115" s="1010">
        <v>8569</v>
      </c>
      <c r="AL115" s="1008"/>
      <c r="AM115" s="1008"/>
      <c r="AN115" s="1008"/>
      <c r="AO115" s="1009"/>
      <c r="AP115" s="1011">
        <v>0.4</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448</v>
      </c>
      <c r="BR115" s="899"/>
      <c r="BS115" s="899"/>
      <c r="BT115" s="899"/>
      <c r="BU115" s="899"/>
      <c r="BV115" s="899" t="s">
        <v>442</v>
      </c>
      <c r="BW115" s="899"/>
      <c r="BX115" s="899"/>
      <c r="BY115" s="899"/>
      <c r="BZ115" s="899"/>
      <c r="CA115" s="899" t="s">
        <v>448</v>
      </c>
      <c r="CB115" s="899"/>
      <c r="CC115" s="899"/>
      <c r="CD115" s="899"/>
      <c r="CE115" s="899"/>
      <c r="CF115" s="960" t="s">
        <v>448</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442</v>
      </c>
      <c r="DM115" s="862"/>
      <c r="DN115" s="862"/>
      <c r="DO115" s="862"/>
      <c r="DP115" s="863"/>
      <c r="DQ115" s="864" t="s">
        <v>444</v>
      </c>
      <c r="DR115" s="862"/>
      <c r="DS115" s="862"/>
      <c r="DT115" s="862"/>
      <c r="DU115" s="863"/>
      <c r="DV115" s="909" t="s">
        <v>442</v>
      </c>
      <c r="DW115" s="910"/>
      <c r="DX115" s="910"/>
      <c r="DY115" s="910"/>
      <c r="DZ115" s="911"/>
    </row>
    <row r="116" spans="1:130" s="246"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442</v>
      </c>
      <c r="AG116" s="862"/>
      <c r="AH116" s="862"/>
      <c r="AI116" s="862"/>
      <c r="AJ116" s="863"/>
      <c r="AK116" s="864" t="s">
        <v>444</v>
      </c>
      <c r="AL116" s="862"/>
      <c r="AM116" s="862"/>
      <c r="AN116" s="862"/>
      <c r="AO116" s="863"/>
      <c r="AP116" s="909" t="s">
        <v>451</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448</v>
      </c>
      <c r="BW116" s="899"/>
      <c r="BX116" s="899"/>
      <c r="BY116" s="899"/>
      <c r="BZ116" s="899"/>
      <c r="CA116" s="899" t="s">
        <v>442</v>
      </c>
      <c r="CB116" s="899"/>
      <c r="CC116" s="899"/>
      <c r="CD116" s="899"/>
      <c r="CE116" s="899"/>
      <c r="CF116" s="960" t="s">
        <v>442</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40527</v>
      </c>
      <c r="DH116" s="862"/>
      <c r="DI116" s="862"/>
      <c r="DJ116" s="862"/>
      <c r="DK116" s="863"/>
      <c r="DL116" s="864">
        <v>30767</v>
      </c>
      <c r="DM116" s="862"/>
      <c r="DN116" s="862"/>
      <c r="DO116" s="862"/>
      <c r="DP116" s="863"/>
      <c r="DQ116" s="864">
        <v>21589</v>
      </c>
      <c r="DR116" s="862"/>
      <c r="DS116" s="862"/>
      <c r="DT116" s="862"/>
      <c r="DU116" s="863"/>
      <c r="DV116" s="909">
        <v>0.9</v>
      </c>
      <c r="DW116" s="910"/>
      <c r="DX116" s="910"/>
      <c r="DY116" s="910"/>
      <c r="DZ116" s="911"/>
    </row>
    <row r="117" spans="1:130" s="246"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647885</v>
      </c>
      <c r="AB117" s="994"/>
      <c r="AC117" s="994"/>
      <c r="AD117" s="994"/>
      <c r="AE117" s="995"/>
      <c r="AF117" s="996">
        <v>659327</v>
      </c>
      <c r="AG117" s="994"/>
      <c r="AH117" s="994"/>
      <c r="AI117" s="994"/>
      <c r="AJ117" s="995"/>
      <c r="AK117" s="996">
        <v>694867</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468</v>
      </c>
      <c r="BR117" s="899"/>
      <c r="BS117" s="899"/>
      <c r="BT117" s="899"/>
      <c r="BU117" s="899"/>
      <c r="BV117" s="899" t="s">
        <v>468</v>
      </c>
      <c r="BW117" s="899"/>
      <c r="BX117" s="899"/>
      <c r="BY117" s="899"/>
      <c r="BZ117" s="899"/>
      <c r="CA117" s="899" t="s">
        <v>469</v>
      </c>
      <c r="CB117" s="899"/>
      <c r="CC117" s="899"/>
      <c r="CD117" s="899"/>
      <c r="CE117" s="899"/>
      <c r="CF117" s="960" t="s">
        <v>468</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468</v>
      </c>
      <c r="DH117" s="862"/>
      <c r="DI117" s="862"/>
      <c r="DJ117" s="862"/>
      <c r="DK117" s="863"/>
      <c r="DL117" s="864" t="s">
        <v>471</v>
      </c>
      <c r="DM117" s="862"/>
      <c r="DN117" s="862"/>
      <c r="DO117" s="862"/>
      <c r="DP117" s="863"/>
      <c r="DQ117" s="864" t="s">
        <v>468</v>
      </c>
      <c r="DR117" s="862"/>
      <c r="DS117" s="862"/>
      <c r="DT117" s="862"/>
      <c r="DU117" s="863"/>
      <c r="DV117" s="909" t="s">
        <v>469</v>
      </c>
      <c r="DW117" s="910"/>
      <c r="DX117" s="910"/>
      <c r="DY117" s="910"/>
      <c r="DZ117" s="911"/>
    </row>
    <row r="118" spans="1:130" s="246"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435</v>
      </c>
      <c r="AG118" s="987"/>
      <c r="AH118" s="987"/>
      <c r="AI118" s="987"/>
      <c r="AJ118" s="988"/>
      <c r="AK118" s="989" t="s">
        <v>305</v>
      </c>
      <c r="AL118" s="987"/>
      <c r="AM118" s="987"/>
      <c r="AN118" s="987"/>
      <c r="AO118" s="988"/>
      <c r="AP118" s="990" t="s">
        <v>436</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468</v>
      </c>
      <c r="BR118" s="930"/>
      <c r="BS118" s="930"/>
      <c r="BT118" s="930"/>
      <c r="BU118" s="930"/>
      <c r="BV118" s="930" t="s">
        <v>468</v>
      </c>
      <c r="BW118" s="930"/>
      <c r="BX118" s="930"/>
      <c r="BY118" s="930"/>
      <c r="BZ118" s="930"/>
      <c r="CA118" s="930" t="s">
        <v>468</v>
      </c>
      <c r="CB118" s="930"/>
      <c r="CC118" s="930"/>
      <c r="CD118" s="930"/>
      <c r="CE118" s="930"/>
      <c r="CF118" s="960" t="s">
        <v>128</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468</v>
      </c>
      <c r="DM118" s="862"/>
      <c r="DN118" s="862"/>
      <c r="DO118" s="862"/>
      <c r="DP118" s="863"/>
      <c r="DQ118" s="864" t="s">
        <v>474</v>
      </c>
      <c r="DR118" s="862"/>
      <c r="DS118" s="862"/>
      <c r="DT118" s="862"/>
      <c r="DU118" s="863"/>
      <c r="DV118" s="909" t="s">
        <v>468</v>
      </c>
      <c r="DW118" s="910"/>
      <c r="DX118" s="910"/>
      <c r="DY118" s="910"/>
      <c r="DZ118" s="911"/>
    </row>
    <row r="119" spans="1:130" s="246"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475</v>
      </c>
      <c r="AB119" s="980"/>
      <c r="AC119" s="980"/>
      <c r="AD119" s="980"/>
      <c r="AE119" s="981"/>
      <c r="AF119" s="982" t="s">
        <v>468</v>
      </c>
      <c r="AG119" s="980"/>
      <c r="AH119" s="980"/>
      <c r="AI119" s="980"/>
      <c r="AJ119" s="981"/>
      <c r="AK119" s="982" t="s">
        <v>468</v>
      </c>
      <c r="AL119" s="980"/>
      <c r="AM119" s="980"/>
      <c r="AN119" s="980"/>
      <c r="AO119" s="981"/>
      <c r="AP119" s="983" t="s">
        <v>474</v>
      </c>
      <c r="AQ119" s="984"/>
      <c r="AR119" s="984"/>
      <c r="AS119" s="984"/>
      <c r="AT119" s="985"/>
      <c r="AU119" s="1023"/>
      <c r="AV119" s="1024"/>
      <c r="AW119" s="1024"/>
      <c r="AX119" s="1024"/>
      <c r="AY119" s="1024"/>
      <c r="AZ119" s="277" t="s">
        <v>187</v>
      </c>
      <c r="BA119" s="277"/>
      <c r="BB119" s="277"/>
      <c r="BC119" s="277"/>
      <c r="BD119" s="277"/>
      <c r="BE119" s="277"/>
      <c r="BF119" s="277"/>
      <c r="BG119" s="277"/>
      <c r="BH119" s="277"/>
      <c r="BI119" s="277"/>
      <c r="BJ119" s="277"/>
      <c r="BK119" s="277"/>
      <c r="BL119" s="277"/>
      <c r="BM119" s="277"/>
      <c r="BN119" s="277"/>
      <c r="BO119" s="962" t="s">
        <v>476</v>
      </c>
      <c r="BP119" s="963"/>
      <c r="BQ119" s="967">
        <v>6249658</v>
      </c>
      <c r="BR119" s="930"/>
      <c r="BS119" s="930"/>
      <c r="BT119" s="930"/>
      <c r="BU119" s="930"/>
      <c r="BV119" s="930">
        <v>6658630</v>
      </c>
      <c r="BW119" s="930"/>
      <c r="BX119" s="930"/>
      <c r="BY119" s="930"/>
      <c r="BZ119" s="930"/>
      <c r="CA119" s="930">
        <v>6902047</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478</v>
      </c>
      <c r="DH119" s="845"/>
      <c r="DI119" s="845"/>
      <c r="DJ119" s="845"/>
      <c r="DK119" s="846"/>
      <c r="DL119" s="847" t="s">
        <v>474</v>
      </c>
      <c r="DM119" s="845"/>
      <c r="DN119" s="845"/>
      <c r="DO119" s="845"/>
      <c r="DP119" s="846"/>
      <c r="DQ119" s="847" t="s">
        <v>468</v>
      </c>
      <c r="DR119" s="845"/>
      <c r="DS119" s="845"/>
      <c r="DT119" s="845"/>
      <c r="DU119" s="846"/>
      <c r="DV119" s="933" t="s">
        <v>475</v>
      </c>
      <c r="DW119" s="934"/>
      <c r="DX119" s="934"/>
      <c r="DY119" s="934"/>
      <c r="DZ119" s="935"/>
    </row>
    <row r="120" spans="1:130" s="246"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475</v>
      </c>
      <c r="AB120" s="862"/>
      <c r="AC120" s="862"/>
      <c r="AD120" s="862"/>
      <c r="AE120" s="863"/>
      <c r="AF120" s="864" t="s">
        <v>128</v>
      </c>
      <c r="AG120" s="862"/>
      <c r="AH120" s="862"/>
      <c r="AI120" s="862"/>
      <c r="AJ120" s="863"/>
      <c r="AK120" s="864" t="s">
        <v>468</v>
      </c>
      <c r="AL120" s="862"/>
      <c r="AM120" s="862"/>
      <c r="AN120" s="862"/>
      <c r="AO120" s="863"/>
      <c r="AP120" s="909" t="s">
        <v>468</v>
      </c>
      <c r="AQ120" s="910"/>
      <c r="AR120" s="910"/>
      <c r="AS120" s="910"/>
      <c r="AT120" s="911"/>
      <c r="AU120" s="968" t="s">
        <v>479</v>
      </c>
      <c r="AV120" s="969"/>
      <c r="AW120" s="969"/>
      <c r="AX120" s="969"/>
      <c r="AY120" s="970"/>
      <c r="AZ120" s="945" t="s">
        <v>480</v>
      </c>
      <c r="BA120" s="890"/>
      <c r="BB120" s="890"/>
      <c r="BC120" s="890"/>
      <c r="BD120" s="890"/>
      <c r="BE120" s="890"/>
      <c r="BF120" s="890"/>
      <c r="BG120" s="890"/>
      <c r="BH120" s="890"/>
      <c r="BI120" s="890"/>
      <c r="BJ120" s="890"/>
      <c r="BK120" s="890"/>
      <c r="BL120" s="890"/>
      <c r="BM120" s="890"/>
      <c r="BN120" s="890"/>
      <c r="BO120" s="890"/>
      <c r="BP120" s="891"/>
      <c r="BQ120" s="946">
        <v>3170470</v>
      </c>
      <c r="BR120" s="927"/>
      <c r="BS120" s="927"/>
      <c r="BT120" s="927"/>
      <c r="BU120" s="927"/>
      <c r="BV120" s="927">
        <v>3032035</v>
      </c>
      <c r="BW120" s="927"/>
      <c r="BX120" s="927"/>
      <c r="BY120" s="927"/>
      <c r="BZ120" s="927"/>
      <c r="CA120" s="927">
        <v>2800450</v>
      </c>
      <c r="CB120" s="927"/>
      <c r="CC120" s="927"/>
      <c r="CD120" s="927"/>
      <c r="CE120" s="927"/>
      <c r="CF120" s="951">
        <v>122.7</v>
      </c>
      <c r="CG120" s="952"/>
      <c r="CH120" s="952"/>
      <c r="CI120" s="952"/>
      <c r="CJ120" s="952"/>
      <c r="CK120" s="953" t="s">
        <v>481</v>
      </c>
      <c r="CL120" s="937"/>
      <c r="CM120" s="937"/>
      <c r="CN120" s="937"/>
      <c r="CO120" s="938"/>
      <c r="CP120" s="957" t="s">
        <v>482</v>
      </c>
      <c r="CQ120" s="958"/>
      <c r="CR120" s="958"/>
      <c r="CS120" s="958"/>
      <c r="CT120" s="958"/>
      <c r="CU120" s="958"/>
      <c r="CV120" s="958"/>
      <c r="CW120" s="958"/>
      <c r="CX120" s="958"/>
      <c r="CY120" s="958"/>
      <c r="CZ120" s="958"/>
      <c r="DA120" s="958"/>
      <c r="DB120" s="958"/>
      <c r="DC120" s="958"/>
      <c r="DD120" s="958"/>
      <c r="DE120" s="958"/>
      <c r="DF120" s="959"/>
      <c r="DG120" s="946">
        <v>232283</v>
      </c>
      <c r="DH120" s="927"/>
      <c r="DI120" s="927"/>
      <c r="DJ120" s="927"/>
      <c r="DK120" s="927"/>
      <c r="DL120" s="927">
        <v>281744</v>
      </c>
      <c r="DM120" s="927"/>
      <c r="DN120" s="927"/>
      <c r="DO120" s="927"/>
      <c r="DP120" s="927"/>
      <c r="DQ120" s="927">
        <v>207043</v>
      </c>
      <c r="DR120" s="927"/>
      <c r="DS120" s="927"/>
      <c r="DT120" s="927"/>
      <c r="DU120" s="927"/>
      <c r="DV120" s="928">
        <v>9.1</v>
      </c>
      <c r="DW120" s="928"/>
      <c r="DX120" s="928"/>
      <c r="DY120" s="928"/>
      <c r="DZ120" s="929"/>
    </row>
    <row r="121" spans="1:130" s="246" customFormat="1" ht="26.25" customHeight="1" x14ac:dyDescent="0.15">
      <c r="A121" s="902"/>
      <c r="B121" s="903"/>
      <c r="C121" s="948" t="s">
        <v>483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468</v>
      </c>
      <c r="AB121" s="862"/>
      <c r="AC121" s="862"/>
      <c r="AD121" s="862"/>
      <c r="AE121" s="863"/>
      <c r="AF121" s="864" t="s">
        <v>468</v>
      </c>
      <c r="AG121" s="862"/>
      <c r="AH121" s="862"/>
      <c r="AI121" s="862"/>
      <c r="AJ121" s="863"/>
      <c r="AK121" s="864" t="s">
        <v>484</v>
      </c>
      <c r="AL121" s="862"/>
      <c r="AM121" s="862"/>
      <c r="AN121" s="862"/>
      <c r="AO121" s="863"/>
      <c r="AP121" s="909" t="s">
        <v>469</v>
      </c>
      <c r="AQ121" s="910"/>
      <c r="AR121" s="910"/>
      <c r="AS121" s="910"/>
      <c r="AT121" s="911"/>
      <c r="AU121" s="971"/>
      <c r="AV121" s="972"/>
      <c r="AW121" s="972"/>
      <c r="AX121" s="972"/>
      <c r="AY121" s="973"/>
      <c r="AZ121" s="897" t="s">
        <v>485</v>
      </c>
      <c r="BA121" s="832"/>
      <c r="BB121" s="832"/>
      <c r="BC121" s="832"/>
      <c r="BD121" s="832"/>
      <c r="BE121" s="832"/>
      <c r="BF121" s="832"/>
      <c r="BG121" s="832"/>
      <c r="BH121" s="832"/>
      <c r="BI121" s="832"/>
      <c r="BJ121" s="832"/>
      <c r="BK121" s="832"/>
      <c r="BL121" s="832"/>
      <c r="BM121" s="832"/>
      <c r="BN121" s="832"/>
      <c r="BO121" s="832"/>
      <c r="BP121" s="833"/>
      <c r="BQ121" s="898">
        <v>20887</v>
      </c>
      <c r="BR121" s="899"/>
      <c r="BS121" s="899"/>
      <c r="BT121" s="899"/>
      <c r="BU121" s="899"/>
      <c r="BV121" s="899">
        <v>15735</v>
      </c>
      <c r="BW121" s="899"/>
      <c r="BX121" s="899"/>
      <c r="BY121" s="899"/>
      <c r="BZ121" s="899"/>
      <c r="CA121" s="899">
        <v>10537</v>
      </c>
      <c r="CB121" s="899"/>
      <c r="CC121" s="899"/>
      <c r="CD121" s="899"/>
      <c r="CE121" s="899"/>
      <c r="CF121" s="960">
        <v>0.5</v>
      </c>
      <c r="CG121" s="961"/>
      <c r="CH121" s="961"/>
      <c r="CI121" s="961"/>
      <c r="CJ121" s="961"/>
      <c r="CK121" s="954"/>
      <c r="CL121" s="940"/>
      <c r="CM121" s="940"/>
      <c r="CN121" s="940"/>
      <c r="CO121" s="941"/>
      <c r="CP121" s="920" t="s">
        <v>486</v>
      </c>
      <c r="CQ121" s="921"/>
      <c r="CR121" s="921"/>
      <c r="CS121" s="921"/>
      <c r="CT121" s="921"/>
      <c r="CU121" s="921"/>
      <c r="CV121" s="921"/>
      <c r="CW121" s="921"/>
      <c r="CX121" s="921"/>
      <c r="CY121" s="921"/>
      <c r="CZ121" s="921"/>
      <c r="DA121" s="921"/>
      <c r="DB121" s="921"/>
      <c r="DC121" s="921"/>
      <c r="DD121" s="921"/>
      <c r="DE121" s="921"/>
      <c r="DF121" s="922"/>
      <c r="DG121" s="898">
        <v>184199</v>
      </c>
      <c r="DH121" s="899"/>
      <c r="DI121" s="899"/>
      <c r="DJ121" s="899"/>
      <c r="DK121" s="899"/>
      <c r="DL121" s="899">
        <v>200729</v>
      </c>
      <c r="DM121" s="899"/>
      <c r="DN121" s="899"/>
      <c r="DO121" s="899"/>
      <c r="DP121" s="899"/>
      <c r="DQ121" s="899">
        <v>181371</v>
      </c>
      <c r="DR121" s="899"/>
      <c r="DS121" s="899"/>
      <c r="DT121" s="899"/>
      <c r="DU121" s="899"/>
      <c r="DV121" s="876">
        <v>7.9</v>
      </c>
      <c r="DW121" s="876"/>
      <c r="DX121" s="876"/>
      <c r="DY121" s="876"/>
      <c r="DZ121" s="877"/>
    </row>
    <row r="122" spans="1:130" s="246"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468</v>
      </c>
      <c r="AL122" s="862"/>
      <c r="AM122" s="862"/>
      <c r="AN122" s="862"/>
      <c r="AO122" s="863"/>
      <c r="AP122" s="909" t="s">
        <v>487</v>
      </c>
      <c r="AQ122" s="910"/>
      <c r="AR122" s="910"/>
      <c r="AS122" s="910"/>
      <c r="AT122" s="911"/>
      <c r="AU122" s="971"/>
      <c r="AV122" s="972"/>
      <c r="AW122" s="972"/>
      <c r="AX122" s="972"/>
      <c r="AY122" s="973"/>
      <c r="AZ122" s="964" t="s">
        <v>488</v>
      </c>
      <c r="BA122" s="965"/>
      <c r="BB122" s="965"/>
      <c r="BC122" s="965"/>
      <c r="BD122" s="965"/>
      <c r="BE122" s="965"/>
      <c r="BF122" s="965"/>
      <c r="BG122" s="965"/>
      <c r="BH122" s="965"/>
      <c r="BI122" s="965"/>
      <c r="BJ122" s="965"/>
      <c r="BK122" s="965"/>
      <c r="BL122" s="965"/>
      <c r="BM122" s="965"/>
      <c r="BN122" s="965"/>
      <c r="BO122" s="965"/>
      <c r="BP122" s="966"/>
      <c r="BQ122" s="967">
        <v>5087795</v>
      </c>
      <c r="BR122" s="930"/>
      <c r="BS122" s="930"/>
      <c r="BT122" s="930"/>
      <c r="BU122" s="930"/>
      <c r="BV122" s="930">
        <v>5308039</v>
      </c>
      <c r="BW122" s="930"/>
      <c r="BX122" s="930"/>
      <c r="BY122" s="930"/>
      <c r="BZ122" s="930"/>
      <c r="CA122" s="930">
        <v>5616406</v>
      </c>
      <c r="CB122" s="930"/>
      <c r="CC122" s="930"/>
      <c r="CD122" s="930"/>
      <c r="CE122" s="930"/>
      <c r="CF122" s="931">
        <v>246</v>
      </c>
      <c r="CG122" s="932"/>
      <c r="CH122" s="932"/>
      <c r="CI122" s="932"/>
      <c r="CJ122" s="932"/>
      <c r="CK122" s="954"/>
      <c r="CL122" s="940"/>
      <c r="CM122" s="940"/>
      <c r="CN122" s="940"/>
      <c r="CO122" s="941"/>
      <c r="CP122" s="920" t="s">
        <v>489</v>
      </c>
      <c r="CQ122" s="921"/>
      <c r="CR122" s="921"/>
      <c r="CS122" s="921"/>
      <c r="CT122" s="921"/>
      <c r="CU122" s="921"/>
      <c r="CV122" s="921"/>
      <c r="CW122" s="921"/>
      <c r="CX122" s="921"/>
      <c r="CY122" s="921"/>
      <c r="CZ122" s="921"/>
      <c r="DA122" s="921"/>
      <c r="DB122" s="921"/>
      <c r="DC122" s="921"/>
      <c r="DD122" s="921"/>
      <c r="DE122" s="921"/>
      <c r="DF122" s="922"/>
      <c r="DG122" s="898">
        <v>78646</v>
      </c>
      <c r="DH122" s="899"/>
      <c r="DI122" s="899"/>
      <c r="DJ122" s="899"/>
      <c r="DK122" s="899"/>
      <c r="DL122" s="899">
        <v>83934</v>
      </c>
      <c r="DM122" s="899"/>
      <c r="DN122" s="899"/>
      <c r="DO122" s="899"/>
      <c r="DP122" s="899"/>
      <c r="DQ122" s="899">
        <v>86974</v>
      </c>
      <c r="DR122" s="899"/>
      <c r="DS122" s="899"/>
      <c r="DT122" s="899"/>
      <c r="DU122" s="899"/>
      <c r="DV122" s="876">
        <v>3.8</v>
      </c>
      <c r="DW122" s="876"/>
      <c r="DX122" s="876"/>
      <c r="DY122" s="876"/>
      <c r="DZ122" s="877"/>
    </row>
    <row r="123" spans="1:130" s="246"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9894</v>
      </c>
      <c r="AB123" s="862"/>
      <c r="AC123" s="862"/>
      <c r="AD123" s="862"/>
      <c r="AE123" s="863"/>
      <c r="AF123" s="864">
        <v>9528</v>
      </c>
      <c r="AG123" s="862"/>
      <c r="AH123" s="862"/>
      <c r="AI123" s="862"/>
      <c r="AJ123" s="863"/>
      <c r="AK123" s="864">
        <v>8569</v>
      </c>
      <c r="AL123" s="862"/>
      <c r="AM123" s="862"/>
      <c r="AN123" s="862"/>
      <c r="AO123" s="863"/>
      <c r="AP123" s="909">
        <v>0.4</v>
      </c>
      <c r="AQ123" s="910"/>
      <c r="AR123" s="910"/>
      <c r="AS123" s="910"/>
      <c r="AT123" s="911"/>
      <c r="AU123" s="974"/>
      <c r="AV123" s="975"/>
      <c r="AW123" s="975"/>
      <c r="AX123" s="975"/>
      <c r="AY123" s="975"/>
      <c r="AZ123" s="277" t="s">
        <v>187</v>
      </c>
      <c r="BA123" s="277"/>
      <c r="BB123" s="277"/>
      <c r="BC123" s="277"/>
      <c r="BD123" s="277"/>
      <c r="BE123" s="277"/>
      <c r="BF123" s="277"/>
      <c r="BG123" s="277"/>
      <c r="BH123" s="277"/>
      <c r="BI123" s="277"/>
      <c r="BJ123" s="277"/>
      <c r="BK123" s="277"/>
      <c r="BL123" s="277"/>
      <c r="BM123" s="277"/>
      <c r="BN123" s="277"/>
      <c r="BO123" s="962" t="s">
        <v>490</v>
      </c>
      <c r="BP123" s="963"/>
      <c r="BQ123" s="917">
        <v>8279152</v>
      </c>
      <c r="BR123" s="918"/>
      <c r="BS123" s="918"/>
      <c r="BT123" s="918"/>
      <c r="BU123" s="918"/>
      <c r="BV123" s="918">
        <v>8355809</v>
      </c>
      <c r="BW123" s="918"/>
      <c r="BX123" s="918"/>
      <c r="BY123" s="918"/>
      <c r="BZ123" s="918"/>
      <c r="CA123" s="918">
        <v>8427393</v>
      </c>
      <c r="CB123" s="918"/>
      <c r="CC123" s="918"/>
      <c r="CD123" s="918"/>
      <c r="CE123" s="918"/>
      <c r="CF123" s="828"/>
      <c r="CG123" s="829"/>
      <c r="CH123" s="829"/>
      <c r="CI123" s="829"/>
      <c r="CJ123" s="919"/>
      <c r="CK123" s="954"/>
      <c r="CL123" s="940"/>
      <c r="CM123" s="940"/>
      <c r="CN123" s="940"/>
      <c r="CO123" s="941"/>
      <c r="CP123" s="920" t="s">
        <v>491</v>
      </c>
      <c r="CQ123" s="921"/>
      <c r="CR123" s="921"/>
      <c r="CS123" s="921"/>
      <c r="CT123" s="921"/>
      <c r="CU123" s="921"/>
      <c r="CV123" s="921"/>
      <c r="CW123" s="921"/>
      <c r="CX123" s="921"/>
      <c r="CY123" s="921"/>
      <c r="CZ123" s="921"/>
      <c r="DA123" s="921"/>
      <c r="DB123" s="921"/>
      <c r="DC123" s="921"/>
      <c r="DD123" s="921"/>
      <c r="DE123" s="921"/>
      <c r="DF123" s="922"/>
      <c r="DG123" s="861" t="s">
        <v>468</v>
      </c>
      <c r="DH123" s="862"/>
      <c r="DI123" s="862"/>
      <c r="DJ123" s="862"/>
      <c r="DK123" s="863"/>
      <c r="DL123" s="864" t="s">
        <v>468</v>
      </c>
      <c r="DM123" s="862"/>
      <c r="DN123" s="862"/>
      <c r="DO123" s="862"/>
      <c r="DP123" s="863"/>
      <c r="DQ123" s="864" t="s">
        <v>128</v>
      </c>
      <c r="DR123" s="862"/>
      <c r="DS123" s="862"/>
      <c r="DT123" s="862"/>
      <c r="DU123" s="863"/>
      <c r="DV123" s="909" t="s">
        <v>128</v>
      </c>
      <c r="DW123" s="910"/>
      <c r="DX123" s="910"/>
      <c r="DY123" s="910"/>
      <c r="DZ123" s="911"/>
    </row>
    <row r="124" spans="1:130" s="246" customFormat="1" ht="26.25" customHeight="1" thickBot="1" x14ac:dyDescent="0.2">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487</v>
      </c>
      <c r="AB124" s="862"/>
      <c r="AC124" s="862"/>
      <c r="AD124" s="862"/>
      <c r="AE124" s="863"/>
      <c r="AF124" s="864" t="s">
        <v>128</v>
      </c>
      <c r="AG124" s="862"/>
      <c r="AH124" s="862"/>
      <c r="AI124" s="862"/>
      <c r="AJ124" s="863"/>
      <c r="AK124" s="864" t="s">
        <v>484</v>
      </c>
      <c r="AL124" s="862"/>
      <c r="AM124" s="862"/>
      <c r="AN124" s="862"/>
      <c r="AO124" s="863"/>
      <c r="AP124" s="909" t="s">
        <v>128</v>
      </c>
      <c r="AQ124" s="910"/>
      <c r="AR124" s="910"/>
      <c r="AS124" s="910"/>
      <c r="AT124" s="911"/>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487</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493</v>
      </c>
      <c r="CQ124" s="921"/>
      <c r="CR124" s="921"/>
      <c r="CS124" s="921"/>
      <c r="CT124" s="921"/>
      <c r="CU124" s="921"/>
      <c r="CV124" s="921"/>
      <c r="CW124" s="921"/>
      <c r="CX124" s="921"/>
      <c r="CY124" s="921"/>
      <c r="CZ124" s="921"/>
      <c r="DA124" s="921"/>
      <c r="DB124" s="921"/>
      <c r="DC124" s="921"/>
      <c r="DD124" s="921"/>
      <c r="DE124" s="921"/>
      <c r="DF124" s="922"/>
      <c r="DG124" s="844" t="s">
        <v>475</v>
      </c>
      <c r="DH124" s="845"/>
      <c r="DI124" s="845"/>
      <c r="DJ124" s="845"/>
      <c r="DK124" s="846"/>
      <c r="DL124" s="847" t="s">
        <v>128</v>
      </c>
      <c r="DM124" s="845"/>
      <c r="DN124" s="845"/>
      <c r="DO124" s="845"/>
      <c r="DP124" s="846"/>
      <c r="DQ124" s="847" t="s">
        <v>474</v>
      </c>
      <c r="DR124" s="845"/>
      <c r="DS124" s="845"/>
      <c r="DT124" s="845"/>
      <c r="DU124" s="846"/>
      <c r="DV124" s="933" t="s">
        <v>471</v>
      </c>
      <c r="DW124" s="934"/>
      <c r="DX124" s="934"/>
      <c r="DY124" s="934"/>
      <c r="DZ124" s="935"/>
    </row>
    <row r="125" spans="1:130" s="246"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468</v>
      </c>
      <c r="AG125" s="862"/>
      <c r="AH125" s="862"/>
      <c r="AI125" s="862"/>
      <c r="AJ125" s="863"/>
      <c r="AK125" s="864" t="s">
        <v>478</v>
      </c>
      <c r="AL125" s="862"/>
      <c r="AM125" s="862"/>
      <c r="AN125" s="862"/>
      <c r="AO125" s="863"/>
      <c r="AP125" s="909" t="s">
        <v>128</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494</v>
      </c>
      <c r="CL125" s="937"/>
      <c r="CM125" s="937"/>
      <c r="CN125" s="937"/>
      <c r="CO125" s="938"/>
      <c r="CP125" s="945" t="s">
        <v>495</v>
      </c>
      <c r="CQ125" s="890"/>
      <c r="CR125" s="890"/>
      <c r="CS125" s="890"/>
      <c r="CT125" s="890"/>
      <c r="CU125" s="890"/>
      <c r="CV125" s="890"/>
      <c r="CW125" s="890"/>
      <c r="CX125" s="890"/>
      <c r="CY125" s="890"/>
      <c r="CZ125" s="890"/>
      <c r="DA125" s="890"/>
      <c r="DB125" s="890"/>
      <c r="DC125" s="890"/>
      <c r="DD125" s="890"/>
      <c r="DE125" s="890"/>
      <c r="DF125" s="891"/>
      <c r="DG125" s="946" t="s">
        <v>475</v>
      </c>
      <c r="DH125" s="927"/>
      <c r="DI125" s="927"/>
      <c r="DJ125" s="927"/>
      <c r="DK125" s="927"/>
      <c r="DL125" s="927" t="s">
        <v>487</v>
      </c>
      <c r="DM125" s="927"/>
      <c r="DN125" s="927"/>
      <c r="DO125" s="927"/>
      <c r="DP125" s="927"/>
      <c r="DQ125" s="927" t="s">
        <v>475</v>
      </c>
      <c r="DR125" s="927"/>
      <c r="DS125" s="927"/>
      <c r="DT125" s="927"/>
      <c r="DU125" s="927"/>
      <c r="DV125" s="928" t="s">
        <v>128</v>
      </c>
      <c r="DW125" s="928"/>
      <c r="DX125" s="928"/>
      <c r="DY125" s="928"/>
      <c r="DZ125" s="929"/>
    </row>
    <row r="126" spans="1:130" s="246" customFormat="1" ht="26.25" customHeight="1" thickBot="1" x14ac:dyDescent="0.2">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468</v>
      </c>
      <c r="AB126" s="862"/>
      <c r="AC126" s="862"/>
      <c r="AD126" s="862"/>
      <c r="AE126" s="863"/>
      <c r="AF126" s="864" t="s">
        <v>128</v>
      </c>
      <c r="AG126" s="862"/>
      <c r="AH126" s="862"/>
      <c r="AI126" s="862"/>
      <c r="AJ126" s="863"/>
      <c r="AK126" s="864" t="s">
        <v>468</v>
      </c>
      <c r="AL126" s="862"/>
      <c r="AM126" s="862"/>
      <c r="AN126" s="862"/>
      <c r="AO126" s="863"/>
      <c r="AP126" s="909" t="s">
        <v>468</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496</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468</v>
      </c>
      <c r="DM126" s="899"/>
      <c r="DN126" s="899"/>
      <c r="DO126" s="899"/>
      <c r="DP126" s="899"/>
      <c r="DQ126" s="899" t="s">
        <v>468</v>
      </c>
      <c r="DR126" s="899"/>
      <c r="DS126" s="899"/>
      <c r="DT126" s="899"/>
      <c r="DU126" s="899"/>
      <c r="DV126" s="876" t="s">
        <v>128</v>
      </c>
      <c r="DW126" s="876"/>
      <c r="DX126" s="876"/>
      <c r="DY126" s="876"/>
      <c r="DZ126" s="877"/>
    </row>
    <row r="127" spans="1:130" s="246" customFormat="1" ht="26.25" customHeight="1" x14ac:dyDescent="0.15">
      <c r="A127" s="904"/>
      <c r="B127" s="905"/>
      <c r="C127" s="923" t="s">
        <v>497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468</v>
      </c>
      <c r="AG127" s="862"/>
      <c r="AH127" s="862"/>
      <c r="AI127" s="862"/>
      <c r="AJ127" s="863"/>
      <c r="AK127" s="864" t="s">
        <v>468</v>
      </c>
      <c r="AL127" s="862"/>
      <c r="AM127" s="862"/>
      <c r="AN127" s="862"/>
      <c r="AO127" s="863"/>
      <c r="AP127" s="909" t="s">
        <v>498</v>
      </c>
      <c r="AQ127" s="910"/>
      <c r="AR127" s="910"/>
      <c r="AS127" s="910"/>
      <c r="AT127" s="911"/>
      <c r="AU127" s="282"/>
      <c r="AV127" s="282"/>
      <c r="AW127" s="282"/>
      <c r="AX127" s="926" t="s">
        <v>499</v>
      </c>
      <c r="AY127" s="894"/>
      <c r="AZ127" s="894"/>
      <c r="BA127" s="894"/>
      <c r="BB127" s="894"/>
      <c r="BC127" s="894"/>
      <c r="BD127" s="894"/>
      <c r="BE127" s="895"/>
      <c r="BF127" s="893" t="s">
        <v>500</v>
      </c>
      <c r="BG127" s="894"/>
      <c r="BH127" s="894"/>
      <c r="BI127" s="894"/>
      <c r="BJ127" s="894"/>
      <c r="BK127" s="894"/>
      <c r="BL127" s="895"/>
      <c r="BM127" s="893" t="s">
        <v>501</v>
      </c>
      <c r="BN127" s="894"/>
      <c r="BO127" s="894"/>
      <c r="BP127" s="894"/>
      <c r="BQ127" s="894"/>
      <c r="BR127" s="894"/>
      <c r="BS127" s="895"/>
      <c r="BT127" s="893" t="s">
        <v>502</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503</v>
      </c>
      <c r="CQ127" s="832"/>
      <c r="CR127" s="832"/>
      <c r="CS127" s="832"/>
      <c r="CT127" s="832"/>
      <c r="CU127" s="832"/>
      <c r="CV127" s="832"/>
      <c r="CW127" s="832"/>
      <c r="CX127" s="832"/>
      <c r="CY127" s="832"/>
      <c r="CZ127" s="832"/>
      <c r="DA127" s="832"/>
      <c r="DB127" s="832"/>
      <c r="DC127" s="832"/>
      <c r="DD127" s="832"/>
      <c r="DE127" s="832"/>
      <c r="DF127" s="833"/>
      <c r="DG127" s="898" t="s">
        <v>468</v>
      </c>
      <c r="DH127" s="899"/>
      <c r="DI127" s="899"/>
      <c r="DJ127" s="899"/>
      <c r="DK127" s="899"/>
      <c r="DL127" s="899" t="s">
        <v>487</v>
      </c>
      <c r="DM127" s="899"/>
      <c r="DN127" s="899"/>
      <c r="DO127" s="899"/>
      <c r="DP127" s="899"/>
      <c r="DQ127" s="899" t="s">
        <v>128</v>
      </c>
      <c r="DR127" s="899"/>
      <c r="DS127" s="899"/>
      <c r="DT127" s="899"/>
      <c r="DU127" s="899"/>
      <c r="DV127" s="876" t="s">
        <v>128</v>
      </c>
      <c r="DW127" s="876"/>
      <c r="DX127" s="876"/>
      <c r="DY127" s="876"/>
      <c r="DZ127" s="877"/>
    </row>
    <row r="128" spans="1:130" s="246" customFormat="1" ht="26.25" customHeight="1" thickBot="1" x14ac:dyDescent="0.2">
      <c r="A128" s="878" t="s">
        <v>504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505</v>
      </c>
      <c r="X128" s="880"/>
      <c r="Y128" s="880"/>
      <c r="Z128" s="881"/>
      <c r="AA128" s="882">
        <v>5327</v>
      </c>
      <c r="AB128" s="883"/>
      <c r="AC128" s="883"/>
      <c r="AD128" s="883"/>
      <c r="AE128" s="884"/>
      <c r="AF128" s="885">
        <v>5327</v>
      </c>
      <c r="AG128" s="883"/>
      <c r="AH128" s="883"/>
      <c r="AI128" s="883"/>
      <c r="AJ128" s="884"/>
      <c r="AK128" s="885">
        <v>5328</v>
      </c>
      <c r="AL128" s="883"/>
      <c r="AM128" s="883"/>
      <c r="AN128" s="883"/>
      <c r="AO128" s="884"/>
      <c r="AP128" s="886"/>
      <c r="AQ128" s="887"/>
      <c r="AR128" s="887"/>
      <c r="AS128" s="887"/>
      <c r="AT128" s="888"/>
      <c r="AU128" s="282"/>
      <c r="AV128" s="282"/>
      <c r="AW128" s="282"/>
      <c r="AX128" s="889" t="s">
        <v>506</v>
      </c>
      <c r="AY128" s="890"/>
      <c r="AZ128" s="890"/>
      <c r="BA128" s="890"/>
      <c r="BB128" s="890"/>
      <c r="BC128" s="890"/>
      <c r="BD128" s="890"/>
      <c r="BE128" s="891"/>
      <c r="BF128" s="868" t="s">
        <v>498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507</v>
      </c>
      <c r="CQ128" s="810"/>
      <c r="CR128" s="810"/>
      <c r="CS128" s="810"/>
      <c r="CT128" s="810"/>
      <c r="CU128" s="810"/>
      <c r="CV128" s="810"/>
      <c r="CW128" s="810"/>
      <c r="CX128" s="810"/>
      <c r="CY128" s="810"/>
      <c r="CZ128" s="810"/>
      <c r="DA128" s="810"/>
      <c r="DB128" s="810"/>
      <c r="DC128" s="810"/>
      <c r="DD128" s="810"/>
      <c r="DE128" s="810"/>
      <c r="DF128" s="811"/>
      <c r="DG128" s="872" t="s">
        <v>474</v>
      </c>
      <c r="DH128" s="873"/>
      <c r="DI128" s="873"/>
      <c r="DJ128" s="873"/>
      <c r="DK128" s="873"/>
      <c r="DL128" s="873" t="s">
        <v>487</v>
      </c>
      <c r="DM128" s="873"/>
      <c r="DN128" s="873"/>
      <c r="DO128" s="873"/>
      <c r="DP128" s="873"/>
      <c r="DQ128" s="873" t="s">
        <v>128</v>
      </c>
      <c r="DR128" s="873"/>
      <c r="DS128" s="873"/>
      <c r="DT128" s="873"/>
      <c r="DU128" s="873"/>
      <c r="DV128" s="874" t="s">
        <v>498</v>
      </c>
      <c r="DW128" s="874"/>
      <c r="DX128" s="874"/>
      <c r="DY128" s="874"/>
      <c r="DZ128" s="875"/>
    </row>
    <row r="129" spans="1:131" s="246"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508</v>
      </c>
      <c r="X129" s="859"/>
      <c r="Y129" s="859"/>
      <c r="Z129" s="860"/>
      <c r="AA129" s="861">
        <v>2598764</v>
      </c>
      <c r="AB129" s="862"/>
      <c r="AC129" s="862"/>
      <c r="AD129" s="862"/>
      <c r="AE129" s="863"/>
      <c r="AF129" s="864">
        <v>2601787</v>
      </c>
      <c r="AG129" s="862"/>
      <c r="AH129" s="862"/>
      <c r="AI129" s="862"/>
      <c r="AJ129" s="863"/>
      <c r="AK129" s="864">
        <v>2794348</v>
      </c>
      <c r="AL129" s="862"/>
      <c r="AM129" s="862"/>
      <c r="AN129" s="862"/>
      <c r="AO129" s="863"/>
      <c r="AP129" s="865"/>
      <c r="AQ129" s="866"/>
      <c r="AR129" s="866"/>
      <c r="AS129" s="866"/>
      <c r="AT129" s="867"/>
      <c r="AU129" s="284"/>
      <c r="AV129" s="284"/>
      <c r="AW129" s="284"/>
      <c r="AX129" s="831" t="s">
        <v>509</v>
      </c>
      <c r="AY129" s="832"/>
      <c r="AZ129" s="832"/>
      <c r="BA129" s="832"/>
      <c r="BB129" s="832"/>
      <c r="BC129" s="832"/>
      <c r="BD129" s="832"/>
      <c r="BE129" s="833"/>
      <c r="BF129" s="851" t="s">
        <v>474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510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511</v>
      </c>
      <c r="X130" s="859"/>
      <c r="Y130" s="859"/>
      <c r="Z130" s="860"/>
      <c r="AA130" s="861">
        <v>480333</v>
      </c>
      <c r="AB130" s="862"/>
      <c r="AC130" s="862"/>
      <c r="AD130" s="862"/>
      <c r="AE130" s="863"/>
      <c r="AF130" s="864">
        <v>484828</v>
      </c>
      <c r="AG130" s="862"/>
      <c r="AH130" s="862"/>
      <c r="AI130" s="862"/>
      <c r="AJ130" s="863"/>
      <c r="AK130" s="864">
        <v>511245</v>
      </c>
      <c r="AL130" s="862"/>
      <c r="AM130" s="862"/>
      <c r="AN130" s="862"/>
      <c r="AO130" s="863"/>
      <c r="AP130" s="865"/>
      <c r="AQ130" s="866"/>
      <c r="AR130" s="866"/>
      <c r="AS130" s="866"/>
      <c r="AT130" s="867"/>
      <c r="AU130" s="284"/>
      <c r="AV130" s="284"/>
      <c r="AW130" s="284"/>
      <c r="AX130" s="831" t="s">
        <v>512</v>
      </c>
      <c r="AY130" s="832"/>
      <c r="AZ130" s="832"/>
      <c r="BA130" s="832"/>
      <c r="BB130" s="832"/>
      <c r="BC130" s="832"/>
      <c r="BD130" s="832"/>
      <c r="BE130" s="833"/>
      <c r="BF130" s="834">
        <v>7.8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513</v>
      </c>
      <c r="X131" s="842"/>
      <c r="Y131" s="842"/>
      <c r="Z131" s="843"/>
      <c r="AA131" s="844">
        <v>2118431</v>
      </c>
      <c r="AB131" s="845"/>
      <c r="AC131" s="845"/>
      <c r="AD131" s="845"/>
      <c r="AE131" s="846"/>
      <c r="AF131" s="847">
        <v>2116959</v>
      </c>
      <c r="AG131" s="845"/>
      <c r="AH131" s="845"/>
      <c r="AI131" s="845"/>
      <c r="AJ131" s="846"/>
      <c r="AK131" s="847">
        <v>2283103</v>
      </c>
      <c r="AL131" s="845"/>
      <c r="AM131" s="845"/>
      <c r="AN131" s="845"/>
      <c r="AO131" s="846"/>
      <c r="AP131" s="848"/>
      <c r="AQ131" s="849"/>
      <c r="AR131" s="849"/>
      <c r="AS131" s="849"/>
      <c r="AT131" s="850"/>
      <c r="AU131" s="284"/>
      <c r="AV131" s="284"/>
      <c r="AW131" s="284"/>
      <c r="AX131" s="809" t="s">
        <v>514</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515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516</v>
      </c>
      <c r="W132" s="822"/>
      <c r="X132" s="822"/>
      <c r="Y132" s="822"/>
      <c r="Z132" s="823"/>
      <c r="AA132" s="824">
        <v>7.6577901290000003</v>
      </c>
      <c r="AB132" s="825"/>
      <c r="AC132" s="825"/>
      <c r="AD132" s="825"/>
      <c r="AE132" s="826"/>
      <c r="AF132" s="827">
        <v>7.9912742760000004</v>
      </c>
      <c r="AG132" s="825"/>
      <c r="AH132" s="825"/>
      <c r="AI132" s="825"/>
      <c r="AJ132" s="826"/>
      <c r="AK132" s="827">
        <v>7.809284119</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517</v>
      </c>
      <c r="W133" s="801"/>
      <c r="X133" s="801"/>
      <c r="Y133" s="801"/>
      <c r="Z133" s="802"/>
      <c r="AA133" s="803">
        <v>7.4</v>
      </c>
      <c r="AB133" s="804"/>
      <c r="AC133" s="804"/>
      <c r="AD133" s="804"/>
      <c r="AE133" s="805"/>
      <c r="AF133" s="803">
        <v>7.8</v>
      </c>
      <c r="AG133" s="804"/>
      <c r="AH133" s="804"/>
      <c r="AI133" s="804"/>
      <c r="AJ133" s="805"/>
      <c r="AK133" s="803">
        <v>7.8</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yLwFvXFiUBW/4gmSg5kZT1okXV9cDL8gm/len9wCh/hORB4kUwvuy932Y5OMrXkGyo8G7VmZbKW+tbuC58qTFA==" saltValue="VdmWTE29TFv+uKj2WQcv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LNv+UJbvGE4o9AunUd3MWfvWSKqHH8rH7C3T3P/zd7NHjH8hWwAjKS7JnJj8ddyV33fPA6p38T50Dxcs1y2d+Q==" saltValue="0bY2s6wO8hZV07qsbIfJ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4OfDK/StThcouGAfpXfdGh76+XgZl6TQd5kTpKd88wTmt9zusvwMebT32vD17MaHK8vRe/g6hM+UFbkY8Utw==" saltValue="UfF0E6Or5y+HCD7oN2A2T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8" t="s">
        <v>521</v>
      </c>
      <c r="AP7" s="303"/>
      <c r="AQ7" s="304" t="s">
        <v>522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9"/>
      <c r="AP8" s="309" t="s">
        <v>523</v>
      </c>
      <c r="AQ8" s="310" t="s">
        <v>524</v>
      </c>
      <c r="AR8" s="311" t="s">
        <v>525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526</v>
      </c>
      <c r="AL9" s="1230"/>
      <c r="AM9" s="1230"/>
      <c r="AN9" s="1231"/>
      <c r="AO9" s="312">
        <v>788263</v>
      </c>
      <c r="AP9" s="312">
        <v>156806</v>
      </c>
      <c r="AQ9" s="313">
        <v>199723</v>
      </c>
      <c r="AR9" s="314">
        <v>-21.5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527</v>
      </c>
      <c r="AL10" s="1230"/>
      <c r="AM10" s="1230"/>
      <c r="AN10" s="1231"/>
      <c r="AO10" s="315">
        <v>112101</v>
      </c>
      <c r="AP10" s="315">
        <v>22300</v>
      </c>
      <c r="AQ10" s="316">
        <v>26472</v>
      </c>
      <c r="AR10" s="317">
        <v>-15.8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528</v>
      </c>
      <c r="AL11" s="1230"/>
      <c r="AM11" s="1230"/>
      <c r="AN11" s="1231"/>
      <c r="AO11" s="315" t="s">
        <v>529</v>
      </c>
      <c r="AP11" s="315" t="s">
        <v>529</v>
      </c>
      <c r="AQ11" s="316">
        <v>1310</v>
      </c>
      <c r="AR11" s="317" t="s">
        <v>529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530</v>
      </c>
      <c r="AL12" s="1230"/>
      <c r="AM12" s="1230"/>
      <c r="AN12" s="1231"/>
      <c r="AO12" s="315" t="s">
        <v>529</v>
      </c>
      <c r="AP12" s="315" t="s">
        <v>529</v>
      </c>
      <c r="AQ12" s="316" t="s">
        <v>529</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531</v>
      </c>
      <c r="AL13" s="1230"/>
      <c r="AM13" s="1230"/>
      <c r="AN13" s="1231"/>
      <c r="AO13" s="315">
        <v>25221</v>
      </c>
      <c r="AP13" s="315">
        <v>5017</v>
      </c>
      <c r="AQ13" s="316">
        <v>7770</v>
      </c>
      <c r="AR13" s="317">
        <v>-35.4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532</v>
      </c>
      <c r="AL14" s="1230"/>
      <c r="AM14" s="1230"/>
      <c r="AN14" s="1231"/>
      <c r="AO14" s="315">
        <v>5676</v>
      </c>
      <c r="AP14" s="315">
        <v>1129</v>
      </c>
      <c r="AQ14" s="316">
        <v>5092</v>
      </c>
      <c r="AR14" s="317">
        <v>-77.8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533</v>
      </c>
      <c r="AL15" s="1233"/>
      <c r="AM15" s="1233"/>
      <c r="AN15" s="1234"/>
      <c r="AO15" s="315">
        <v>-62933</v>
      </c>
      <c r="AP15" s="315">
        <v>-12519</v>
      </c>
      <c r="AQ15" s="316">
        <v>-15881</v>
      </c>
      <c r="AR15" s="317">
        <v>-21.2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187</v>
      </c>
      <c r="AL16" s="1233"/>
      <c r="AM16" s="1233"/>
      <c r="AN16" s="1234"/>
      <c r="AO16" s="315">
        <v>868328</v>
      </c>
      <c r="AP16" s="315">
        <v>172733</v>
      </c>
      <c r="AQ16" s="316">
        <v>224486</v>
      </c>
      <c r="AR16" s="317">
        <v>-23.1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535</v>
      </c>
      <c r="AP20" s="324" t="s">
        <v>536</v>
      </c>
      <c r="AQ20" s="325" t="s">
        <v>537</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5" t="s">
        <v>538</v>
      </c>
      <c r="AL21" s="1236"/>
      <c r="AM21" s="1236"/>
      <c r="AN21" s="1237"/>
      <c r="AO21" s="328">
        <v>15.32</v>
      </c>
      <c r="AP21" s="329">
        <v>20.23</v>
      </c>
      <c r="AQ21" s="330">
        <v>-4.91</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5" t="s">
        <v>539</v>
      </c>
      <c r="AL22" s="1236"/>
      <c r="AM22" s="1236"/>
      <c r="AN22" s="1237"/>
      <c r="AO22" s="333">
        <v>97.8</v>
      </c>
      <c r="AP22" s="334">
        <v>95.4</v>
      </c>
      <c r="AQ22" s="335">
        <v>2.4</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8" t="s">
        <v>521</v>
      </c>
      <c r="AP30" s="303"/>
      <c r="AQ30" s="304" t="s">
        <v>522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9"/>
      <c r="AP31" s="309" t="s">
        <v>523</v>
      </c>
      <c r="AQ31" s="310" t="s">
        <v>524</v>
      </c>
      <c r="AR31" s="311" t="s">
        <v>525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543</v>
      </c>
      <c r="AL32" s="1219"/>
      <c r="AM32" s="1219"/>
      <c r="AN32" s="1220"/>
      <c r="AO32" s="343">
        <v>644311</v>
      </c>
      <c r="AP32" s="343">
        <v>128170</v>
      </c>
      <c r="AQ32" s="344">
        <v>117380</v>
      </c>
      <c r="AR32" s="345">
        <v>9.1999999999999993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544</v>
      </c>
      <c r="AL33" s="1219"/>
      <c r="AM33" s="1219"/>
      <c r="AN33" s="1220"/>
      <c r="AO33" s="343" t="s">
        <v>529</v>
      </c>
      <c r="AP33" s="343" t="s">
        <v>529</v>
      </c>
      <c r="AQ33" s="344" t="s">
        <v>529</v>
      </c>
      <c r="AR33" s="345"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545</v>
      </c>
      <c r="AL34" s="1219"/>
      <c r="AM34" s="1219"/>
      <c r="AN34" s="1220"/>
      <c r="AO34" s="343" t="s">
        <v>529</v>
      </c>
      <c r="AP34" s="343" t="s">
        <v>529</v>
      </c>
      <c r="AQ34" s="344" t="s">
        <v>529</v>
      </c>
      <c r="AR34" s="345"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546</v>
      </c>
      <c r="AL35" s="1219"/>
      <c r="AM35" s="1219"/>
      <c r="AN35" s="1220"/>
      <c r="AO35" s="343">
        <v>40703</v>
      </c>
      <c r="AP35" s="343">
        <v>8097</v>
      </c>
      <c r="AQ35" s="344">
        <v>31875</v>
      </c>
      <c r="AR35" s="345">
        <v>-74.599999999999994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547</v>
      </c>
      <c r="AL36" s="1219"/>
      <c r="AM36" s="1219"/>
      <c r="AN36" s="1220"/>
      <c r="AO36" s="343">
        <v>1284</v>
      </c>
      <c r="AP36" s="343">
        <v>255</v>
      </c>
      <c r="AQ36" s="344">
        <v>2465</v>
      </c>
      <c r="AR36" s="345">
        <v>-89.7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548</v>
      </c>
      <c r="AL37" s="1219"/>
      <c r="AM37" s="1219"/>
      <c r="AN37" s="1220"/>
      <c r="AO37" s="343">
        <v>8569</v>
      </c>
      <c r="AP37" s="343">
        <v>1705</v>
      </c>
      <c r="AQ37" s="344">
        <v>285</v>
      </c>
      <c r="AR37" s="345">
        <v>498.2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5" t="s">
        <v>549</v>
      </c>
      <c r="AL38" s="1216"/>
      <c r="AM38" s="1216"/>
      <c r="AN38" s="1217"/>
      <c r="AO38" s="346" t="s">
        <v>529</v>
      </c>
      <c r="AP38" s="346" t="s">
        <v>529</v>
      </c>
      <c r="AQ38" s="347">
        <v>17</v>
      </c>
      <c r="AR38" s="335" t="s">
        <v>529</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5" t="s">
        <v>550</v>
      </c>
      <c r="AL39" s="1216"/>
      <c r="AM39" s="1216"/>
      <c r="AN39" s="1217"/>
      <c r="AO39" s="343">
        <v>-5328</v>
      </c>
      <c r="AP39" s="343">
        <v>-1060</v>
      </c>
      <c r="AQ39" s="344">
        <v>-3552</v>
      </c>
      <c r="AR39" s="345">
        <v>-70.2</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551</v>
      </c>
      <c r="AL40" s="1219"/>
      <c r="AM40" s="1219"/>
      <c r="AN40" s="1220"/>
      <c r="AO40" s="343">
        <v>-511245</v>
      </c>
      <c r="AP40" s="343">
        <v>-101700</v>
      </c>
      <c r="AQ40" s="344">
        <v>-113436</v>
      </c>
      <c r="AR40" s="345">
        <v>-10.3</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298</v>
      </c>
      <c r="AL41" s="1222"/>
      <c r="AM41" s="1222"/>
      <c r="AN41" s="1223"/>
      <c r="AO41" s="343">
        <v>178294</v>
      </c>
      <c r="AP41" s="343">
        <v>35467</v>
      </c>
      <c r="AQ41" s="344">
        <v>35033</v>
      </c>
      <c r="AR41" s="345">
        <v>1.2</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552</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554</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4" t="s">
        <v>521</v>
      </c>
      <c r="AN49" s="1226" t="s">
        <v>555</v>
      </c>
      <c r="AO49" s="1227"/>
      <c r="AP49" s="1227"/>
      <c r="AQ49" s="1227"/>
      <c r="AR49" s="122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5"/>
      <c r="AN50" s="359" t="s">
        <v>556</v>
      </c>
      <c r="AO50" s="360" t="s">
        <v>557</v>
      </c>
      <c r="AP50" s="361" t="s">
        <v>558</v>
      </c>
      <c r="AQ50" s="362" t="s">
        <v>559</v>
      </c>
      <c r="AR50" s="363"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561</v>
      </c>
      <c r="AL51" s="356"/>
      <c r="AM51" s="364">
        <v>1532338</v>
      </c>
      <c r="AN51" s="365">
        <v>273339</v>
      </c>
      <c r="AO51" s="366">
        <v>81.7</v>
      </c>
      <c r="AP51" s="367">
        <v>138651</v>
      </c>
      <c r="AQ51" s="368">
        <v>-14.5</v>
      </c>
      <c r="AR51" s="369">
        <v>96.2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562</v>
      </c>
      <c r="AM52" s="372">
        <v>1263465</v>
      </c>
      <c r="AN52" s="373">
        <v>225377</v>
      </c>
      <c r="AO52" s="374">
        <v>119.5</v>
      </c>
      <c r="AP52" s="375">
        <v>71211</v>
      </c>
      <c r="AQ52" s="376">
        <v>-11</v>
      </c>
      <c r="AR52" s="377">
        <v>130.5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563</v>
      </c>
      <c r="AL53" s="356"/>
      <c r="AM53" s="364">
        <v>1701729</v>
      </c>
      <c r="AN53" s="365">
        <v>314030</v>
      </c>
      <c r="AO53" s="366">
        <v>14.9</v>
      </c>
      <c r="AP53" s="367">
        <v>122882</v>
      </c>
      <c r="AQ53" s="368">
        <v>-11.4</v>
      </c>
      <c r="AR53" s="369">
        <v>26.3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562</v>
      </c>
      <c r="AM54" s="372">
        <v>1305473</v>
      </c>
      <c r="AN54" s="373">
        <v>240907</v>
      </c>
      <c r="AO54" s="374">
        <v>6.9</v>
      </c>
      <c r="AP54" s="375">
        <v>65785</v>
      </c>
      <c r="AQ54" s="376">
        <v>-7.6</v>
      </c>
      <c r="AR54" s="377">
        <v>14.5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564</v>
      </c>
      <c r="AL55" s="356"/>
      <c r="AM55" s="364">
        <v>777750</v>
      </c>
      <c r="AN55" s="365">
        <v>146552</v>
      </c>
      <c r="AO55" s="366">
        <v>-53.3</v>
      </c>
      <c r="AP55" s="367">
        <v>114790</v>
      </c>
      <c r="AQ55" s="368">
        <v>-6.6</v>
      </c>
      <c r="AR55" s="369">
        <v>-46.7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562</v>
      </c>
      <c r="AM56" s="372">
        <v>444736</v>
      </c>
      <c r="AN56" s="373">
        <v>83802</v>
      </c>
      <c r="AO56" s="374">
        <v>-65.2</v>
      </c>
      <c r="AP56" s="375">
        <v>55601</v>
      </c>
      <c r="AQ56" s="376">
        <v>-15.5</v>
      </c>
      <c r="AR56" s="377">
        <v>-49.7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565</v>
      </c>
      <c r="AL57" s="356"/>
      <c r="AM57" s="364">
        <v>1196371</v>
      </c>
      <c r="AN57" s="365">
        <v>231227</v>
      </c>
      <c r="AO57" s="366">
        <v>57.8</v>
      </c>
      <c r="AP57" s="367">
        <v>126262</v>
      </c>
      <c r="AQ57" s="368">
        <v>10</v>
      </c>
      <c r="AR57" s="369">
        <v>47.8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562</v>
      </c>
      <c r="AM58" s="372">
        <v>857804</v>
      </c>
      <c r="AN58" s="373">
        <v>165791</v>
      </c>
      <c r="AO58" s="374">
        <v>97.8</v>
      </c>
      <c r="AP58" s="375">
        <v>56769</v>
      </c>
      <c r="AQ58" s="376">
        <v>2.1</v>
      </c>
      <c r="AR58" s="377">
        <v>95.7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566</v>
      </c>
      <c r="AL59" s="356"/>
      <c r="AM59" s="364">
        <v>1216863</v>
      </c>
      <c r="AN59" s="365">
        <v>242065</v>
      </c>
      <c r="AO59" s="366">
        <v>4.7</v>
      </c>
      <c r="AP59" s="367">
        <v>263613</v>
      </c>
      <c r="AQ59" s="368">
        <v>108.8</v>
      </c>
      <c r="AR59" s="369">
        <v>-104.1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562</v>
      </c>
      <c r="AM60" s="372">
        <v>717953</v>
      </c>
      <c r="AN60" s="373">
        <v>142819</v>
      </c>
      <c r="AO60" s="374">
        <v>-13.9</v>
      </c>
      <c r="AP60" s="375">
        <v>128823</v>
      </c>
      <c r="AQ60" s="376">
        <v>126.9</v>
      </c>
      <c r="AR60" s="377">
        <v>-140.80000000000001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567</v>
      </c>
      <c r="AL61" s="378"/>
      <c r="AM61" s="379">
        <v>1285010</v>
      </c>
      <c r="AN61" s="380">
        <v>241443</v>
      </c>
      <c r="AO61" s="381">
        <v>21.2</v>
      </c>
      <c r="AP61" s="382">
        <v>153240</v>
      </c>
      <c r="AQ61" s="383">
        <v>17.3</v>
      </c>
      <c r="AR61" s="369">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562</v>
      </c>
      <c r="AM62" s="372">
        <v>917886</v>
      </c>
      <c r="AN62" s="373">
        <v>171739</v>
      </c>
      <c r="AO62" s="374">
        <v>29</v>
      </c>
      <c r="AP62" s="375">
        <v>75638</v>
      </c>
      <c r="AQ62" s="376">
        <v>19</v>
      </c>
      <c r="AR62" s="377">
        <v>10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Q31VveP4M62jPqA0dJlVMZxtHyRjYVGeMY+5tlrGZ2Mgt67iFlXyuy/WSZH+o3VhrZMYr6r1R/mQwumP5q0S6A==" saltValue="4xgNs9ZDUTI0ZgvNY0hOk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20" spans="125:125" ht="13.5" hidden="1" customHeight="1" x14ac:dyDescent="0.15"/>
    <row r="121" spans="125:125" ht="13.5" hidden="1" customHeight="1" x14ac:dyDescent="0.15">
      <c r="DU121" s="290"/>
    </row>
  </sheetData>
  <sheetProtection algorithmName="SHA-512" hashValue="IOkvndlcMNv434b2hKpJlK0+gC0saNWeLggypHO7qUa6qsGBVxzqiOveUsG7FC8tpFR6n78HtJ8IfV5Ucj5hUA==" saltValue="NgeRRuh6ghrDLsoYG1o5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sheetData>
  <sheetProtection algorithmName="SHA-512" hashValue="ZgUg6OpPs7o+FmTwSyLdbRRtAlmwwY0y1flXobvY07186/LnB2fEuj8vJDFi3ygHM12g9cfGMZUOi1G6YuWZZw==" saltValue="Ca1Xs+iPm91uDn8d1gfQ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40" t="s">
        <v>3</v>
      </c>
      <c r="D47" s="1240"/>
      <c r="E47" s="1241"/>
      <c r="F47" s="11">
        <v>38.17</v>
      </c>
      <c r="G47" s="12">
        <v>38.94</v>
      </c>
      <c r="H47" s="12">
        <v>41.04</v>
      </c>
      <c r="I47" s="12">
        <v>38.19</v>
      </c>
      <c r="J47" s="13">
        <v>36.380000000000003</v>
      </c>
    </row>
    <row r="48" spans="2:10" ht="57.75" customHeight="1" x14ac:dyDescent="0.15">
      <c r="B48" s="14"/>
      <c r="C48" s="1242" t="s">
        <v>4</v>
      </c>
      <c r="D48" s="1242"/>
      <c r="E48" s="1243"/>
      <c r="F48" s="15">
        <v>3.28</v>
      </c>
      <c r="G48" s="16">
        <v>3</v>
      </c>
      <c r="H48" s="16">
        <v>5.44</v>
      </c>
      <c r="I48" s="16">
        <v>3.8</v>
      </c>
      <c r="J48" s="17">
        <v>3.94</v>
      </c>
    </row>
    <row r="49" spans="2:10" ht="57.75" customHeight="1" thickBot="1" x14ac:dyDescent="0.2">
      <c r="B49" s="18"/>
      <c r="C49" s="1244" t="s">
        <v>5</v>
      </c>
      <c r="D49" s="1244"/>
      <c r="E49" s="1245"/>
      <c r="F49" s="19" t="s">
        <v>576</v>
      </c>
      <c r="G49" s="20">
        <v>0.6</v>
      </c>
      <c r="H49" s="20">
        <v>4.0599999999999996</v>
      </c>
      <c r="I49" s="20" t="s">
        <v>577</v>
      </c>
      <c r="J49" s="21">
        <v>1.1299999999999999</v>
      </c>
    </row>
    <row r="50" spans="2:10" ht="13.5" customHeight="1" x14ac:dyDescent="0.15"/>
  </sheetData>
  <sheetProtection algorithmName="SHA-512" hashValue="okZlC4ACVsXRJZ1MLJfPX5y8lG1C9EFioEk9jhFfrJC9r7vjnuwIW2TRvAXVWqfUteH1lChh7hY/UOXOYisrZw==" saltValue="IV4aZ4RVCZ4pBqDrEXjZ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2" t="s">
        <v>578</v>
      </c>
      <c r="D34" s="1252"/>
      <c r="E34" s="1253"/>
      <c r="F34" s="32">
        <v>3.28</v>
      </c>
      <c r="G34" s="33">
        <v>2.99</v>
      </c>
      <c r="H34" s="33">
        <v>5.53</v>
      </c>
      <c r="I34" s="33">
        <v>3.79</v>
      </c>
      <c r="J34" s="34">
        <v>3.94</v>
      </c>
      <c r="K34" s="22"/>
      <c r="L34" s="22"/>
      <c r="M34" s="22"/>
      <c r="N34" s="22"/>
      <c r="O34" s="22"/>
      <c r="P34" s="22"/>
    </row>
    <row r="35" spans="1:16" ht="39" customHeight="1" x14ac:dyDescent="0.15">
      <c r="A35" s="22"/>
      <c r="B35" s="35"/>
      <c r="C35" s="1246" t="s">
        <v>579</v>
      </c>
      <c r="D35" s="1247"/>
      <c r="E35" s="1248"/>
      <c r="F35" s="36">
        <v>1.67</v>
      </c>
      <c r="G35" s="37">
        <v>1.06</v>
      </c>
      <c r="H35" s="37">
        <v>1.08</v>
      </c>
      <c r="I35" s="37">
        <v>1.32</v>
      </c>
      <c r="J35" s="38">
        <v>0.91</v>
      </c>
      <c r="K35" s="22"/>
      <c r="L35" s="22"/>
      <c r="M35" s="22"/>
      <c r="N35" s="22"/>
      <c r="O35" s="22"/>
      <c r="P35" s="22"/>
    </row>
    <row r="36" spans="1:16" ht="39" customHeight="1" x14ac:dyDescent="0.15">
      <c r="A36" s="22"/>
      <c r="B36" s="35"/>
      <c r="C36" s="1246" t="s">
        <v>580</v>
      </c>
      <c r="D36" s="1247"/>
      <c r="E36" s="1248"/>
      <c r="F36" s="36">
        <v>1.9</v>
      </c>
      <c r="G36" s="37">
        <v>1.37</v>
      </c>
      <c r="H36" s="37">
        <v>0.55000000000000004</v>
      </c>
      <c r="I36" s="37">
        <v>0.98</v>
      </c>
      <c r="J36" s="38">
        <v>0.55000000000000004</v>
      </c>
      <c r="K36" s="22"/>
      <c r="L36" s="22"/>
      <c r="M36" s="22"/>
      <c r="N36" s="22"/>
      <c r="O36" s="22"/>
      <c r="P36" s="22"/>
    </row>
    <row r="37" spans="1:16" ht="39" customHeight="1" x14ac:dyDescent="0.15">
      <c r="A37" s="22"/>
      <c r="B37" s="35"/>
      <c r="C37" s="1246" t="s">
        <v>581</v>
      </c>
      <c r="D37" s="1247"/>
      <c r="E37" s="1248"/>
      <c r="F37" s="36" t="s">
        <v>529</v>
      </c>
      <c r="G37" s="37" t="s">
        <v>529</v>
      </c>
      <c r="H37" s="37" t="s">
        <v>529</v>
      </c>
      <c r="I37" s="37">
        <v>0</v>
      </c>
      <c r="J37" s="38">
        <v>0.4</v>
      </c>
      <c r="K37" s="22"/>
      <c r="L37" s="22"/>
      <c r="M37" s="22"/>
      <c r="N37" s="22"/>
      <c r="O37" s="22"/>
      <c r="P37" s="22"/>
    </row>
    <row r="38" spans="1:16" ht="39" customHeight="1" x14ac:dyDescent="0.15">
      <c r="A38" s="22"/>
      <c r="B38" s="35"/>
      <c r="C38" s="1246" t="s">
        <v>582</v>
      </c>
      <c r="D38" s="1247"/>
      <c r="E38" s="1248"/>
      <c r="F38" s="36">
        <v>0.08</v>
      </c>
      <c r="G38" s="37">
        <v>0.08</v>
      </c>
      <c r="H38" s="37">
        <v>0.05</v>
      </c>
      <c r="I38" s="37">
        <v>0.05</v>
      </c>
      <c r="J38" s="38">
        <v>0.1</v>
      </c>
      <c r="K38" s="22"/>
      <c r="L38" s="22"/>
      <c r="M38" s="22"/>
      <c r="N38" s="22"/>
      <c r="O38" s="22"/>
      <c r="P38" s="22"/>
    </row>
    <row r="39" spans="1:16" ht="39" customHeight="1" x14ac:dyDescent="0.15">
      <c r="A39" s="22"/>
      <c r="B39" s="35"/>
      <c r="C39" s="1246" t="s">
        <v>583</v>
      </c>
      <c r="D39" s="1247"/>
      <c r="E39" s="1248"/>
      <c r="F39" s="36">
        <v>0.14000000000000001</v>
      </c>
      <c r="G39" s="37">
        <v>0.05</v>
      </c>
      <c r="H39" s="37">
        <v>0.05</v>
      </c>
      <c r="I39" s="37">
        <v>0.2</v>
      </c>
      <c r="J39" s="38">
        <v>0.06</v>
      </c>
      <c r="K39" s="22"/>
      <c r="L39" s="22"/>
      <c r="M39" s="22"/>
      <c r="N39" s="22"/>
      <c r="O39" s="22"/>
      <c r="P39" s="22"/>
    </row>
    <row r="40" spans="1:16" ht="39" customHeight="1" x14ac:dyDescent="0.15">
      <c r="A40" s="22"/>
      <c r="B40" s="35"/>
      <c r="C40" s="1246" t="s">
        <v>584</v>
      </c>
      <c r="D40" s="1247"/>
      <c r="E40" s="1248"/>
      <c r="F40" s="36">
        <v>0.04</v>
      </c>
      <c r="G40" s="37">
        <v>0.04</v>
      </c>
      <c r="H40" s="37">
        <v>0.02</v>
      </c>
      <c r="I40" s="37">
        <v>0.01</v>
      </c>
      <c r="J40" s="38">
        <v>0.05</v>
      </c>
      <c r="K40" s="22"/>
      <c r="L40" s="22"/>
      <c r="M40" s="22"/>
      <c r="N40" s="22"/>
      <c r="O40" s="22"/>
      <c r="P40" s="22"/>
    </row>
    <row r="41" spans="1:16" ht="39" customHeight="1" x14ac:dyDescent="0.15">
      <c r="A41" s="22"/>
      <c r="B41" s="35"/>
      <c r="C41" s="1246" t="s">
        <v>585</v>
      </c>
      <c r="D41" s="1247"/>
      <c r="E41" s="1248"/>
      <c r="F41" s="36">
        <v>0</v>
      </c>
      <c r="G41" s="37">
        <v>0</v>
      </c>
      <c r="H41" s="37">
        <v>0</v>
      </c>
      <c r="I41" s="37">
        <v>0</v>
      </c>
      <c r="J41" s="38">
        <v>0</v>
      </c>
      <c r="K41" s="22"/>
      <c r="L41" s="22"/>
      <c r="M41" s="22"/>
      <c r="N41" s="22"/>
      <c r="O41" s="22"/>
      <c r="P41" s="22"/>
    </row>
    <row r="42" spans="1:16" ht="39" customHeight="1" x14ac:dyDescent="0.15">
      <c r="A42" s="22"/>
      <c r="B42" s="39"/>
      <c r="C42" s="1246" t="s">
        <v>586</v>
      </c>
      <c r="D42" s="1247"/>
      <c r="E42" s="1248"/>
      <c r="F42" s="36" t="s">
        <v>529</v>
      </c>
      <c r="G42" s="37" t="s">
        <v>529</v>
      </c>
      <c r="H42" s="37" t="s">
        <v>529</v>
      </c>
      <c r="I42" s="37" t="s">
        <v>529</v>
      </c>
      <c r="J42" s="38" t="s">
        <v>529</v>
      </c>
      <c r="K42" s="22"/>
      <c r="L42" s="22"/>
      <c r="M42" s="22"/>
      <c r="N42" s="22"/>
      <c r="O42" s="22"/>
      <c r="P42" s="22"/>
    </row>
    <row r="43" spans="1:16" ht="39" customHeight="1" thickBot="1" x14ac:dyDescent="0.2">
      <c r="A43" s="22"/>
      <c r="B43" s="40"/>
      <c r="C43" s="1249" t="s">
        <v>587</v>
      </c>
      <c r="D43" s="1250"/>
      <c r="E43" s="1251"/>
      <c r="F43" s="41" t="s">
        <v>529</v>
      </c>
      <c r="G43" s="42" t="s">
        <v>529</v>
      </c>
      <c r="H43" s="42" t="s">
        <v>529</v>
      </c>
      <c r="I43" s="42" t="s">
        <v>529</v>
      </c>
      <c r="J43" s="43" t="s">
        <v>529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Au+jMNtYn/FwQptLNCMC2dfJ6J/adBM2KeuVNyxnj/KxJHtmzaiTiwaz+XFX3Tv3qm+8eslaTjuVpE+dE+kpQ==" saltValue="1qSR8JW7afrON+U11Fu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72" t="s">
        <v>10</v>
      </c>
      <c r="C45" s="1273"/>
      <c r="D45" s="58"/>
      <c r="E45" s="1278" t="s">
        <v>11</v>
      </c>
      <c r="F45" s="1278"/>
      <c r="G45" s="1278"/>
      <c r="H45" s="1278"/>
      <c r="I45" s="1278"/>
      <c r="J45" s="1279"/>
      <c r="K45" s="59">
        <v>519</v>
      </c>
      <c r="L45" s="60">
        <v>575</v>
      </c>
      <c r="M45" s="60">
        <v>554</v>
      </c>
      <c r="N45" s="60">
        <v>569</v>
      </c>
      <c r="O45" s="61">
        <v>644</v>
      </c>
      <c r="P45" s="48"/>
      <c r="Q45" s="48"/>
      <c r="R45" s="48"/>
      <c r="S45" s="48"/>
      <c r="T45" s="48"/>
      <c r="U45" s="48"/>
    </row>
    <row r="46" spans="1:21" ht="30.75" customHeight="1" x14ac:dyDescent="0.15">
      <c r="A46" s="48"/>
      <c r="B46" s="1274"/>
      <c r="C46" s="1275"/>
      <c r="D46" s="62"/>
      <c r="E46" s="1256" t="s">
        <v>12</v>
      </c>
      <c r="F46" s="1256"/>
      <c r="G46" s="1256"/>
      <c r="H46" s="1256"/>
      <c r="I46" s="1256"/>
      <c r="J46" s="1257"/>
      <c r="K46" s="63" t="s">
        <v>529</v>
      </c>
      <c r="L46" s="64" t="s">
        <v>529</v>
      </c>
      <c r="M46" s="64" t="s">
        <v>529</v>
      </c>
      <c r="N46" s="64" t="s">
        <v>529</v>
      </c>
      <c r="O46" s="65" t="s">
        <v>529</v>
      </c>
      <c r="P46" s="48"/>
      <c r="Q46" s="48"/>
      <c r="R46" s="48"/>
      <c r="S46" s="48"/>
      <c r="T46" s="48"/>
      <c r="U46" s="48"/>
    </row>
    <row r="47" spans="1:21" ht="30.75" customHeight="1" x14ac:dyDescent="0.15">
      <c r="A47" s="48"/>
      <c r="B47" s="1274"/>
      <c r="C47" s="1275"/>
      <c r="D47" s="62"/>
      <c r="E47" s="1256" t="s">
        <v>13</v>
      </c>
      <c r="F47" s="1256"/>
      <c r="G47" s="1256"/>
      <c r="H47" s="1256"/>
      <c r="I47" s="1256"/>
      <c r="J47" s="1257"/>
      <c r="K47" s="63" t="s">
        <v>529</v>
      </c>
      <c r="L47" s="64" t="s">
        <v>529</v>
      </c>
      <c r="M47" s="64" t="s">
        <v>529</v>
      </c>
      <c r="N47" s="64" t="s">
        <v>529</v>
      </c>
      <c r="O47" s="65" t="s">
        <v>529</v>
      </c>
      <c r="P47" s="48"/>
      <c r="Q47" s="48"/>
      <c r="R47" s="48"/>
      <c r="S47" s="48"/>
      <c r="T47" s="48"/>
      <c r="U47" s="48"/>
    </row>
    <row r="48" spans="1:21" ht="30.75" customHeight="1" x14ac:dyDescent="0.15">
      <c r="A48" s="48"/>
      <c r="B48" s="1274"/>
      <c r="C48" s="1275"/>
      <c r="D48" s="62"/>
      <c r="E48" s="1256" t="s">
        <v>14</v>
      </c>
      <c r="F48" s="1256"/>
      <c r="G48" s="1256"/>
      <c r="H48" s="1256"/>
      <c r="I48" s="1256"/>
      <c r="J48" s="1257"/>
      <c r="K48" s="63">
        <v>54</v>
      </c>
      <c r="L48" s="64">
        <v>53</v>
      </c>
      <c r="M48" s="64">
        <v>84</v>
      </c>
      <c r="N48" s="64">
        <v>80</v>
      </c>
      <c r="O48" s="65">
        <v>41</v>
      </c>
      <c r="P48" s="48"/>
      <c r="Q48" s="48"/>
      <c r="R48" s="48"/>
      <c r="S48" s="48"/>
      <c r="T48" s="48"/>
      <c r="U48" s="48"/>
    </row>
    <row r="49" spans="1:21" ht="30.75" customHeight="1" x14ac:dyDescent="0.15">
      <c r="A49" s="48"/>
      <c r="B49" s="1274"/>
      <c r="C49" s="1275"/>
      <c r="D49" s="62"/>
      <c r="E49" s="1256" t="s">
        <v>15</v>
      </c>
      <c r="F49" s="1256"/>
      <c r="G49" s="1256"/>
      <c r="H49" s="1256"/>
      <c r="I49" s="1256"/>
      <c r="J49" s="1257"/>
      <c r="K49" s="63">
        <v>18</v>
      </c>
      <c r="L49" s="64">
        <v>12</v>
      </c>
      <c r="M49" s="64" t="s">
        <v>529</v>
      </c>
      <c r="N49" s="64" t="s">
        <v>529</v>
      </c>
      <c r="O49" s="65">
        <v>1</v>
      </c>
      <c r="P49" s="48"/>
      <c r="Q49" s="48"/>
      <c r="R49" s="48"/>
      <c r="S49" s="48"/>
      <c r="T49" s="48"/>
      <c r="U49" s="48"/>
    </row>
    <row r="50" spans="1:21" ht="30.75" customHeight="1" x14ac:dyDescent="0.15">
      <c r="A50" s="48"/>
      <c r="B50" s="1274"/>
      <c r="C50" s="1275"/>
      <c r="D50" s="62"/>
      <c r="E50" s="1256" t="s">
        <v>16</v>
      </c>
      <c r="F50" s="1256"/>
      <c r="G50" s="1256"/>
      <c r="H50" s="1256"/>
      <c r="I50" s="1256"/>
      <c r="J50" s="1257"/>
      <c r="K50" s="63">
        <v>14</v>
      </c>
      <c r="L50" s="64">
        <v>13</v>
      </c>
      <c r="M50" s="64">
        <v>10</v>
      </c>
      <c r="N50" s="64">
        <v>10</v>
      </c>
      <c r="O50" s="65">
        <v>9</v>
      </c>
      <c r="P50" s="48"/>
      <c r="Q50" s="48"/>
      <c r="R50" s="48"/>
      <c r="S50" s="48"/>
      <c r="T50" s="48"/>
      <c r="U50" s="48"/>
    </row>
    <row r="51" spans="1:21" ht="30.75" customHeight="1" x14ac:dyDescent="0.15">
      <c r="A51" s="48"/>
      <c r="B51" s="1276"/>
      <c r="C51" s="1277"/>
      <c r="D51" s="66"/>
      <c r="E51" s="1256" t="s">
        <v>17</v>
      </c>
      <c r="F51" s="1256"/>
      <c r="G51" s="1256"/>
      <c r="H51" s="1256"/>
      <c r="I51" s="1256"/>
      <c r="J51" s="1257"/>
      <c r="K51" s="63" t="s">
        <v>529</v>
      </c>
      <c r="L51" s="64" t="s">
        <v>529</v>
      </c>
      <c r="M51" s="64" t="s">
        <v>529</v>
      </c>
      <c r="N51" s="64" t="s">
        <v>529</v>
      </c>
      <c r="O51" s="65" t="s">
        <v>529</v>
      </c>
      <c r="P51" s="48"/>
      <c r="Q51" s="48"/>
      <c r="R51" s="48"/>
      <c r="S51" s="48"/>
      <c r="T51" s="48"/>
      <c r="U51" s="48"/>
    </row>
    <row r="52" spans="1:21" ht="30.75" customHeight="1" x14ac:dyDescent="0.15">
      <c r="A52" s="48"/>
      <c r="B52" s="1254" t="s">
        <v>18</v>
      </c>
      <c r="C52" s="1255"/>
      <c r="D52" s="66"/>
      <c r="E52" s="1256" t="s">
        <v>19</v>
      </c>
      <c r="F52" s="1256"/>
      <c r="G52" s="1256"/>
      <c r="H52" s="1256"/>
      <c r="I52" s="1256"/>
      <c r="J52" s="1257"/>
      <c r="K52" s="63">
        <v>459</v>
      </c>
      <c r="L52" s="64">
        <v>480</v>
      </c>
      <c r="M52" s="64">
        <v>485</v>
      </c>
      <c r="N52" s="64">
        <v>490</v>
      </c>
      <c r="O52" s="65">
        <v>516</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146</v>
      </c>
      <c r="L53" s="69">
        <v>173</v>
      </c>
      <c r="M53" s="69">
        <v>163</v>
      </c>
      <c r="N53" s="69">
        <v>169</v>
      </c>
      <c r="O53" s="70">
        <v>179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2" t="s">
        <v>24</v>
      </c>
      <c r="C57" s="1263"/>
      <c r="D57" s="1266" t="s">
        <v>25</v>
      </c>
      <c r="E57" s="1267"/>
      <c r="F57" s="1267"/>
      <c r="G57" s="1267"/>
      <c r="H57" s="1267"/>
      <c r="I57" s="1267"/>
      <c r="J57" s="1268"/>
      <c r="K57" s="83"/>
      <c r="L57" s="84"/>
      <c r="M57" s="84"/>
      <c r="N57" s="84"/>
      <c r="O57" s="85"/>
    </row>
    <row r="58" spans="1:21" ht="31.5" customHeight="1" thickBot="1" x14ac:dyDescent="0.2">
      <c r="B58" s="1264"/>
      <c r="C58" s="1265"/>
      <c r="D58" s="1269" t="s">
        <v>26</v>
      </c>
      <c r="E58" s="1270"/>
      <c r="F58" s="1270"/>
      <c r="G58" s="1270"/>
      <c r="H58" s="1270"/>
      <c r="I58" s="1270"/>
      <c r="J58" s="127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vqlMIF3N990M+KklS4/sjGtWcmem1jHaa3GLo1S3dMGax4AwcDnHwZmADTUHzWqEJnyWnOBYm/QY2y16zGEww==" saltValue="Q4szN65DM1qziADzSbEx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92" t="s">
        <v>29</v>
      </c>
      <c r="C41" s="1293"/>
      <c r="D41" s="102"/>
      <c r="E41" s="1294" t="s">
        <v>30</v>
      </c>
      <c r="F41" s="1294"/>
      <c r="G41" s="1294"/>
      <c r="H41" s="1295"/>
      <c r="I41" s="103">
        <v>5133</v>
      </c>
      <c r="J41" s="104">
        <v>5354</v>
      </c>
      <c r="K41" s="104">
        <v>5405</v>
      </c>
      <c r="L41" s="104">
        <v>5755</v>
      </c>
      <c r="M41" s="105">
        <v>6017</v>
      </c>
    </row>
    <row r="42" spans="2:13" ht="27.75" customHeight="1" x14ac:dyDescent="0.15">
      <c r="B42" s="1282"/>
      <c r="C42" s="1283"/>
      <c r="D42" s="106"/>
      <c r="E42" s="1286" t="s">
        <v>31</v>
      </c>
      <c r="F42" s="1286"/>
      <c r="G42" s="1286"/>
      <c r="H42" s="1287"/>
      <c r="I42" s="107">
        <v>64</v>
      </c>
      <c r="J42" s="108">
        <v>50</v>
      </c>
      <c r="K42" s="108">
        <v>41</v>
      </c>
      <c r="L42" s="108">
        <v>31</v>
      </c>
      <c r="M42" s="109">
        <v>22</v>
      </c>
    </row>
    <row r="43" spans="2:13" ht="27.75" customHeight="1" x14ac:dyDescent="0.15">
      <c r="B43" s="1282"/>
      <c r="C43" s="1283"/>
      <c r="D43" s="106"/>
      <c r="E43" s="1286" t="s">
        <v>32</v>
      </c>
      <c r="F43" s="1286"/>
      <c r="G43" s="1286"/>
      <c r="H43" s="1287"/>
      <c r="I43" s="107">
        <v>627</v>
      </c>
      <c r="J43" s="108">
        <v>499</v>
      </c>
      <c r="K43" s="108">
        <v>495</v>
      </c>
      <c r="L43" s="108">
        <v>566</v>
      </c>
      <c r="M43" s="109">
        <v>475</v>
      </c>
    </row>
    <row r="44" spans="2:13" ht="27.75" customHeight="1" x14ac:dyDescent="0.15">
      <c r="B44" s="1282"/>
      <c r="C44" s="1283"/>
      <c r="D44" s="106"/>
      <c r="E44" s="1286" t="s">
        <v>33</v>
      </c>
      <c r="F44" s="1286"/>
      <c r="G44" s="1286"/>
      <c r="H44" s="1287"/>
      <c r="I44" s="107">
        <v>70</v>
      </c>
      <c r="J44" s="108">
        <v>63</v>
      </c>
      <c r="K44" s="108">
        <v>79</v>
      </c>
      <c r="L44" s="108">
        <v>111</v>
      </c>
      <c r="M44" s="109">
        <v>178</v>
      </c>
    </row>
    <row r="45" spans="2:13" ht="27.75" customHeight="1" x14ac:dyDescent="0.15">
      <c r="B45" s="1282"/>
      <c r="C45" s="1283"/>
      <c r="D45" s="106"/>
      <c r="E45" s="1286" t="s">
        <v>34</v>
      </c>
      <c r="F45" s="1286"/>
      <c r="G45" s="1286"/>
      <c r="H45" s="1287"/>
      <c r="I45" s="107">
        <v>401</v>
      </c>
      <c r="J45" s="108">
        <v>317</v>
      </c>
      <c r="K45" s="108">
        <v>230</v>
      </c>
      <c r="L45" s="108">
        <v>196</v>
      </c>
      <c r="M45" s="109">
        <v>210</v>
      </c>
    </row>
    <row r="46" spans="2:13" ht="27.75" customHeight="1" x14ac:dyDescent="0.15">
      <c r="B46" s="1282"/>
      <c r="C46" s="1283"/>
      <c r="D46" s="110"/>
      <c r="E46" s="1286" t="s">
        <v>35</v>
      </c>
      <c r="F46" s="1286"/>
      <c r="G46" s="1286"/>
      <c r="H46" s="1287"/>
      <c r="I46" s="107" t="s">
        <v>529</v>
      </c>
      <c r="J46" s="108" t="s">
        <v>529</v>
      </c>
      <c r="K46" s="108" t="s">
        <v>529</v>
      </c>
      <c r="L46" s="108" t="s">
        <v>529</v>
      </c>
      <c r="M46" s="109" t="s">
        <v>529</v>
      </c>
    </row>
    <row r="47" spans="2:13" ht="27.75" customHeight="1" x14ac:dyDescent="0.15">
      <c r="B47" s="1282"/>
      <c r="C47" s="1283"/>
      <c r="D47" s="111"/>
      <c r="E47" s="1296" t="s">
        <v>36</v>
      </c>
      <c r="F47" s="1297"/>
      <c r="G47" s="1297"/>
      <c r="H47" s="1298"/>
      <c r="I47" s="107" t="s">
        <v>529</v>
      </c>
      <c r="J47" s="108" t="s">
        <v>529</v>
      </c>
      <c r="K47" s="108" t="s">
        <v>529</v>
      </c>
      <c r="L47" s="108" t="s">
        <v>529</v>
      </c>
      <c r="M47" s="109" t="s">
        <v>529</v>
      </c>
    </row>
    <row r="48" spans="2:13" ht="27.75" customHeight="1" x14ac:dyDescent="0.15">
      <c r="B48" s="1282"/>
      <c r="C48" s="1283"/>
      <c r="D48" s="106"/>
      <c r="E48" s="1286" t="s">
        <v>37</v>
      </c>
      <c r="F48" s="1286"/>
      <c r="G48" s="1286"/>
      <c r="H48" s="1287"/>
      <c r="I48" s="107" t="s">
        <v>529</v>
      </c>
      <c r="J48" s="108" t="s">
        <v>529</v>
      </c>
      <c r="K48" s="108" t="s">
        <v>529</v>
      </c>
      <c r="L48" s="108" t="s">
        <v>529</v>
      </c>
      <c r="M48" s="109" t="s">
        <v>529</v>
      </c>
    </row>
    <row r="49" spans="2:13" ht="27.75" customHeight="1" x14ac:dyDescent="0.15">
      <c r="B49" s="1284"/>
      <c r="C49" s="1285"/>
      <c r="D49" s="106"/>
      <c r="E49" s="1286" t="s">
        <v>38</v>
      </c>
      <c r="F49" s="1286"/>
      <c r="G49" s="1286"/>
      <c r="H49" s="1287"/>
      <c r="I49" s="107" t="s">
        <v>529</v>
      </c>
      <c r="J49" s="108" t="s">
        <v>529</v>
      </c>
      <c r="K49" s="108" t="s">
        <v>529</v>
      </c>
      <c r="L49" s="108" t="s">
        <v>529</v>
      </c>
      <c r="M49" s="109" t="s">
        <v>529</v>
      </c>
    </row>
    <row r="50" spans="2:13" ht="27.75" customHeight="1" x14ac:dyDescent="0.15">
      <c r="B50" s="1280" t="s">
        <v>39</v>
      </c>
      <c r="C50" s="1281"/>
      <c r="D50" s="112"/>
      <c r="E50" s="1286" t="s">
        <v>40</v>
      </c>
      <c r="F50" s="1286"/>
      <c r="G50" s="1286"/>
      <c r="H50" s="1287"/>
      <c r="I50" s="107">
        <v>3548</v>
      </c>
      <c r="J50" s="108">
        <v>3157</v>
      </c>
      <c r="K50" s="108">
        <v>3170</v>
      </c>
      <c r="L50" s="108">
        <v>3032</v>
      </c>
      <c r="M50" s="109">
        <v>2800</v>
      </c>
    </row>
    <row r="51" spans="2:13" ht="27.75" customHeight="1" x14ac:dyDescent="0.15">
      <c r="B51" s="1282"/>
      <c r="C51" s="1283"/>
      <c r="D51" s="106"/>
      <c r="E51" s="1286" t="s">
        <v>41</v>
      </c>
      <c r="F51" s="1286"/>
      <c r="G51" s="1286"/>
      <c r="H51" s="1287"/>
      <c r="I51" s="107">
        <v>31</v>
      </c>
      <c r="J51" s="108">
        <v>26</v>
      </c>
      <c r="K51" s="108">
        <v>21</v>
      </c>
      <c r="L51" s="108">
        <v>16</v>
      </c>
      <c r="M51" s="109">
        <v>11</v>
      </c>
    </row>
    <row r="52" spans="2:13" ht="27.75" customHeight="1" x14ac:dyDescent="0.15">
      <c r="B52" s="1284"/>
      <c r="C52" s="1285"/>
      <c r="D52" s="106"/>
      <c r="E52" s="1286" t="s">
        <v>42</v>
      </c>
      <c r="F52" s="1286"/>
      <c r="G52" s="1286"/>
      <c r="H52" s="1287"/>
      <c r="I52" s="107">
        <v>4827</v>
      </c>
      <c r="J52" s="108">
        <v>4961</v>
      </c>
      <c r="K52" s="108">
        <v>5088</v>
      </c>
      <c r="L52" s="108">
        <v>5308</v>
      </c>
      <c r="M52" s="109">
        <v>5616</v>
      </c>
    </row>
    <row r="53" spans="2:13" ht="27.75" customHeight="1" thickBot="1" x14ac:dyDescent="0.2">
      <c r="B53" s="1288" t="s">
        <v>43</v>
      </c>
      <c r="C53" s="1289"/>
      <c r="D53" s="113"/>
      <c r="E53" s="1290" t="s">
        <v>44</v>
      </c>
      <c r="F53" s="1290"/>
      <c r="G53" s="1290"/>
      <c r="H53" s="1291"/>
      <c r="I53" s="114">
        <v>-2111</v>
      </c>
      <c r="J53" s="115">
        <v>-1861</v>
      </c>
      <c r="K53" s="115">
        <v>-2029</v>
      </c>
      <c r="L53" s="115">
        <v>-1697</v>
      </c>
      <c r="M53" s="116">
        <v>-1525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3OTQaH2Kb7oY9lDlEKt8kRaywc1XN+N0Vk7oJ9B2zvkN873tX+aeUb3szapwjRofDKM5TzSqxhQyIoPngUhsA==" saltValue="oE1j82uYDHPQL9CoZyV/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4" t="s">
        <v>47</v>
      </c>
      <c r="D55" s="1304"/>
      <c r="E55" s="1305"/>
      <c r="F55" s="128">
        <v>1066</v>
      </c>
      <c r="G55" s="128">
        <v>996</v>
      </c>
      <c r="H55" s="129">
        <v>1017</v>
      </c>
    </row>
    <row r="56" spans="2:8" ht="52.5" customHeight="1" x14ac:dyDescent="0.15">
      <c r="B56" s="130"/>
      <c r="C56" s="1306" t="s">
        <v>48</v>
      </c>
      <c r="D56" s="1306"/>
      <c r="E56" s="1307"/>
      <c r="F56" s="131">
        <v>669</v>
      </c>
      <c r="G56" s="131">
        <v>678</v>
      </c>
      <c r="H56" s="132">
        <v>679</v>
      </c>
    </row>
    <row r="57" spans="2:8" ht="53.25" customHeight="1" x14ac:dyDescent="0.15">
      <c r="B57" s="130"/>
      <c r="C57" s="1308" t="s">
        <v>49</v>
      </c>
      <c r="D57" s="1308"/>
      <c r="E57" s="1309"/>
      <c r="F57" s="133">
        <v>1217</v>
      </c>
      <c r="G57" s="133">
        <v>1067</v>
      </c>
      <c r="H57" s="134">
        <v>932</v>
      </c>
    </row>
    <row r="58" spans="2:8" ht="45.75" customHeight="1" x14ac:dyDescent="0.15">
      <c r="B58" s="135"/>
      <c r="C58" s="1299" t="s">
        <v>604</v>
      </c>
      <c r="D58" s="1300"/>
      <c r="E58" s="1301"/>
      <c r="F58" s="136">
        <v>1054</v>
      </c>
      <c r="G58" s="136">
        <v>1054</v>
      </c>
      <c r="H58" s="137">
        <v>893</v>
      </c>
    </row>
    <row r="59" spans="2:8" ht="45.75" customHeight="1" x14ac:dyDescent="0.15">
      <c r="B59" s="135"/>
      <c r="C59" s="1299" t="s">
        <v>606</v>
      </c>
      <c r="D59" s="1300"/>
      <c r="E59" s="1301"/>
      <c r="F59" s="136"/>
      <c r="G59" s="136">
        <v>7</v>
      </c>
      <c r="H59" s="137">
        <v>32</v>
      </c>
    </row>
    <row r="60" spans="2:8" ht="45.75" customHeight="1" x14ac:dyDescent="0.15">
      <c r="B60" s="135"/>
      <c r="C60" s="1299" t="s">
        <v>607</v>
      </c>
      <c r="D60" s="1300"/>
      <c r="E60" s="1301"/>
      <c r="F60" s="136">
        <v>8</v>
      </c>
      <c r="G60" s="136">
        <v>6</v>
      </c>
      <c r="H60" s="137">
        <v>7</v>
      </c>
    </row>
    <row r="61" spans="2:8" ht="45.75" customHeight="1" x14ac:dyDescent="0.15">
      <c r="B61" s="135"/>
      <c r="C61" s="1299" t="s">
        <v>605</v>
      </c>
      <c r="D61" s="1300"/>
      <c r="E61" s="1301"/>
      <c r="F61" s="136">
        <v>154</v>
      </c>
      <c r="G61" s="136"/>
      <c r="H61" s="137"/>
    </row>
    <row r="62" spans="2:8" ht="45.75" customHeight="1" thickBot="1" x14ac:dyDescent="0.2">
      <c r="B62" s="138"/>
      <c r="C62" s="1299"/>
      <c r="D62" s="1300"/>
      <c r="E62" s="1301"/>
      <c r="F62" s="136"/>
      <c r="G62" s="136"/>
      <c r="H62" s="137"/>
    </row>
    <row r="63" spans="2:8" ht="52.5" customHeight="1" thickBot="1" x14ac:dyDescent="0.2">
      <c r="B63" s="139"/>
      <c r="C63" s="1302" t="s">
        <v>50</v>
      </c>
      <c r="D63" s="1302"/>
      <c r="E63" s="1303"/>
      <c r="F63" s="140">
        <v>2952</v>
      </c>
      <c r="G63" s="140">
        <v>2741</v>
      </c>
      <c r="H63" s="141">
        <v>2627</v>
      </c>
    </row>
    <row r="64" spans="2:8" ht="15" customHeight="1" x14ac:dyDescent="0.15"/>
  </sheetData>
  <sheetProtection algorithmName="SHA-512" hashValue="MWXvSZTn+xFuT9OmYTJEummIN/8JFClKwF3BH7L9M+l2vgMnAnYhV/EGVytmSGloNIwn02D+jMbKLuVGC7VKyw==" saltValue="FF3AChVv8/yh1c3r+Xuo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620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571</v>
      </c>
      <c r="BQ50" s="1323"/>
      <c r="BR50" s="1323"/>
      <c r="BS50" s="1323"/>
      <c r="BT50" s="1323"/>
      <c r="BU50" s="1323"/>
      <c r="BV50" s="1323"/>
      <c r="BW50" s="1323"/>
      <c r="BX50" s="1323" t="s">
        <v>572</v>
      </c>
      <c r="BY50" s="1323"/>
      <c r="BZ50" s="1323"/>
      <c r="CA50" s="1323"/>
      <c r="CB50" s="1323"/>
      <c r="CC50" s="1323"/>
      <c r="CD50" s="1323"/>
      <c r="CE50" s="1323"/>
      <c r="CF50" s="1323" t="s">
        <v>573</v>
      </c>
      <c r="CG50" s="1323"/>
      <c r="CH50" s="1323"/>
      <c r="CI50" s="1323"/>
      <c r="CJ50" s="1323"/>
      <c r="CK50" s="1323"/>
      <c r="CL50" s="1323"/>
      <c r="CM50" s="1323"/>
      <c r="CN50" s="1323" t="s">
        <v>574</v>
      </c>
      <c r="CO50" s="1323"/>
      <c r="CP50" s="1323"/>
      <c r="CQ50" s="1323"/>
      <c r="CR50" s="1323"/>
      <c r="CS50" s="1323"/>
      <c r="CT50" s="1323"/>
      <c r="CU50" s="1323"/>
      <c r="CV50" s="1323" t="s">
        <v>575</v>
      </c>
      <c r="CW50" s="1323"/>
      <c r="CX50" s="1323"/>
      <c r="CY50" s="1323"/>
      <c r="CZ50" s="1323"/>
      <c r="DA50" s="1323"/>
      <c r="DB50" s="1323"/>
      <c r="DC50" s="1323"/>
    </row>
    <row r="51" spans="1:109" ht="13.5" customHeight="1" x14ac:dyDescent="0.15">
      <c r="B51" s="395"/>
      <c r="G51" s="1330"/>
      <c r="H51" s="1330"/>
      <c r="I51" s="1328"/>
      <c r="J51" s="1328"/>
      <c r="K51" s="1325"/>
      <c r="L51" s="1325"/>
      <c r="M51" s="1325"/>
      <c r="N51" s="1325"/>
      <c r="AM51" s="404"/>
      <c r="AN51" s="1326" t="s">
        <v>612</v>
      </c>
      <c r="AO51" s="1326"/>
      <c r="AP51" s="1326"/>
      <c r="AQ51" s="1326"/>
      <c r="AR51" s="1326"/>
      <c r="AS51" s="1326"/>
      <c r="AT51" s="1326"/>
      <c r="AU51" s="1326"/>
      <c r="AV51" s="1326"/>
      <c r="AW51" s="1326"/>
      <c r="AX51" s="1326"/>
      <c r="AY51" s="1326"/>
      <c r="AZ51" s="1326"/>
      <c r="BA51" s="1326"/>
      <c r="BB51" s="1326" t="s">
        <v>614</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615</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4">
        <v>59.5</v>
      </c>
      <c r="BY53" s="1324"/>
      <c r="BZ53" s="1324"/>
      <c r="CA53" s="1324"/>
      <c r="CB53" s="1324"/>
      <c r="CC53" s="1324"/>
      <c r="CD53" s="1324"/>
      <c r="CE53" s="1324"/>
      <c r="CF53" s="1324">
        <v>60.9</v>
      </c>
      <c r="CG53" s="1324"/>
      <c r="CH53" s="1324"/>
      <c r="CI53" s="1324"/>
      <c r="CJ53" s="1324"/>
      <c r="CK53" s="1324"/>
      <c r="CL53" s="1324"/>
      <c r="CM53" s="1324"/>
      <c r="CN53" s="1324">
        <v>62.2</v>
      </c>
      <c r="CO53" s="1324"/>
      <c r="CP53" s="1324"/>
      <c r="CQ53" s="1324"/>
      <c r="CR53" s="1324"/>
      <c r="CS53" s="1324"/>
      <c r="CT53" s="1324"/>
      <c r="CU53" s="1324"/>
      <c r="CV53" s="1324">
        <v>63.2</v>
      </c>
      <c r="CW53" s="1324"/>
      <c r="CX53" s="1324"/>
      <c r="CY53" s="1324"/>
      <c r="CZ53" s="1324"/>
      <c r="DA53" s="1324"/>
      <c r="DB53" s="1324"/>
      <c r="DC53" s="1324"/>
    </row>
    <row r="54" spans="1:109" x14ac:dyDescent="0.15">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616</v>
      </c>
      <c r="AO55" s="1323"/>
      <c r="AP55" s="1323"/>
      <c r="AQ55" s="1323"/>
      <c r="AR55" s="1323"/>
      <c r="AS55" s="1323"/>
      <c r="AT55" s="1323"/>
      <c r="AU55" s="1323"/>
      <c r="AV55" s="1323"/>
      <c r="AW55" s="1323"/>
      <c r="AX55" s="1323"/>
      <c r="AY55" s="1323"/>
      <c r="AZ55" s="1323"/>
      <c r="BA55" s="1323"/>
      <c r="BB55" s="1326" t="s">
        <v>613</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615</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4">
        <v>59.1</v>
      </c>
      <c r="BY57" s="1324"/>
      <c r="BZ57" s="1324"/>
      <c r="CA57" s="1324"/>
      <c r="CB57" s="1324"/>
      <c r="CC57" s="1324"/>
      <c r="CD57" s="1324"/>
      <c r="CE57" s="1324"/>
      <c r="CF57" s="1324">
        <v>61.2</v>
      </c>
      <c r="CG57" s="1324"/>
      <c r="CH57" s="1324"/>
      <c r="CI57" s="1324"/>
      <c r="CJ57" s="1324"/>
      <c r="CK57" s="1324"/>
      <c r="CL57" s="1324"/>
      <c r="CM57" s="1324"/>
      <c r="CN57" s="1324">
        <v>62.9</v>
      </c>
      <c r="CO57" s="1324"/>
      <c r="CP57" s="1324"/>
      <c r="CQ57" s="1324"/>
      <c r="CR57" s="1324"/>
      <c r="CS57" s="1324"/>
      <c r="CT57" s="1324"/>
      <c r="CU57" s="1324"/>
      <c r="CV57" s="1324">
        <v>62.4</v>
      </c>
      <c r="CW57" s="1324"/>
      <c r="CX57" s="1324"/>
      <c r="CY57" s="1324"/>
      <c r="CZ57" s="1324"/>
      <c r="DA57" s="1324"/>
      <c r="DB57" s="1324"/>
      <c r="DC57" s="1324"/>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621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571</v>
      </c>
      <c r="BQ72" s="1323"/>
      <c r="BR72" s="1323"/>
      <c r="BS72" s="1323"/>
      <c r="BT72" s="1323"/>
      <c r="BU72" s="1323"/>
      <c r="BV72" s="1323"/>
      <c r="BW72" s="1323"/>
      <c r="BX72" s="1323" t="s">
        <v>572</v>
      </c>
      <c r="BY72" s="1323"/>
      <c r="BZ72" s="1323"/>
      <c r="CA72" s="1323"/>
      <c r="CB72" s="1323"/>
      <c r="CC72" s="1323"/>
      <c r="CD72" s="1323"/>
      <c r="CE72" s="1323"/>
      <c r="CF72" s="1323" t="s">
        <v>573</v>
      </c>
      <c r="CG72" s="1323"/>
      <c r="CH72" s="1323"/>
      <c r="CI72" s="1323"/>
      <c r="CJ72" s="1323"/>
      <c r="CK72" s="1323"/>
      <c r="CL72" s="1323"/>
      <c r="CM72" s="1323"/>
      <c r="CN72" s="1323" t="s">
        <v>574</v>
      </c>
      <c r="CO72" s="1323"/>
      <c r="CP72" s="1323"/>
      <c r="CQ72" s="1323"/>
      <c r="CR72" s="1323"/>
      <c r="CS72" s="1323"/>
      <c r="CT72" s="1323"/>
      <c r="CU72" s="1323"/>
      <c r="CV72" s="1323" t="s">
        <v>575</v>
      </c>
      <c r="CW72" s="1323"/>
      <c r="CX72" s="1323"/>
      <c r="CY72" s="1323"/>
      <c r="CZ72" s="1323"/>
      <c r="DA72" s="1323"/>
      <c r="DB72" s="1323"/>
      <c r="DC72" s="1323"/>
    </row>
    <row r="73" spans="2:107" x14ac:dyDescent="0.15">
      <c r="B73" s="395"/>
      <c r="G73" s="1330"/>
      <c r="H73" s="1330"/>
      <c r="I73" s="1330"/>
      <c r="J73" s="1330"/>
      <c r="K73" s="1331"/>
      <c r="L73" s="1331"/>
      <c r="M73" s="1331"/>
      <c r="N73" s="1331"/>
      <c r="AM73" s="404"/>
      <c r="AN73" s="1326" t="s">
        <v>612</v>
      </c>
      <c r="AO73" s="1326"/>
      <c r="AP73" s="1326"/>
      <c r="AQ73" s="1326"/>
      <c r="AR73" s="1326"/>
      <c r="AS73" s="1326"/>
      <c r="AT73" s="1326"/>
      <c r="AU73" s="1326"/>
      <c r="AV73" s="1326"/>
      <c r="AW73" s="1326"/>
      <c r="AX73" s="1326"/>
      <c r="AY73" s="1326"/>
      <c r="AZ73" s="1326"/>
      <c r="BA73" s="1326"/>
      <c r="BB73" s="1326" t="s">
        <v>614</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5"/>
      <c r="G74" s="1330"/>
      <c r="H74" s="1330"/>
      <c r="I74" s="1330"/>
      <c r="J74" s="1330"/>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618</v>
      </c>
      <c r="BC75" s="1326"/>
      <c r="BD75" s="1326"/>
      <c r="BE75" s="1326"/>
      <c r="BF75" s="1326"/>
      <c r="BG75" s="1326"/>
      <c r="BH75" s="1326"/>
      <c r="BI75" s="1326"/>
      <c r="BJ75" s="1326"/>
      <c r="BK75" s="1326"/>
      <c r="BL75" s="1326"/>
      <c r="BM75" s="1326"/>
      <c r="BN75" s="1326"/>
      <c r="BO75" s="1326"/>
      <c r="BP75" s="1324">
        <v>7.5</v>
      </c>
      <c r="BQ75" s="1324"/>
      <c r="BR75" s="1324"/>
      <c r="BS75" s="1324"/>
      <c r="BT75" s="1324"/>
      <c r="BU75" s="1324"/>
      <c r="BV75" s="1324"/>
      <c r="BW75" s="1324"/>
      <c r="BX75" s="1324">
        <v>7.4</v>
      </c>
      <c r="BY75" s="1324"/>
      <c r="BZ75" s="1324"/>
      <c r="CA75" s="1324"/>
      <c r="CB75" s="1324"/>
      <c r="CC75" s="1324"/>
      <c r="CD75" s="1324"/>
      <c r="CE75" s="1324"/>
      <c r="CF75" s="1324">
        <v>7.4</v>
      </c>
      <c r="CG75" s="1324"/>
      <c r="CH75" s="1324"/>
      <c r="CI75" s="1324"/>
      <c r="CJ75" s="1324"/>
      <c r="CK75" s="1324"/>
      <c r="CL75" s="1324"/>
      <c r="CM75" s="1324"/>
      <c r="CN75" s="1324">
        <v>7.8</v>
      </c>
      <c r="CO75" s="1324"/>
      <c r="CP75" s="1324"/>
      <c r="CQ75" s="1324"/>
      <c r="CR75" s="1324"/>
      <c r="CS75" s="1324"/>
      <c r="CT75" s="1324"/>
      <c r="CU75" s="1324"/>
      <c r="CV75" s="1324">
        <v>7.8</v>
      </c>
      <c r="CW75" s="1324"/>
      <c r="CX75" s="1324"/>
      <c r="CY75" s="1324"/>
      <c r="CZ75" s="1324"/>
      <c r="DA75" s="1324"/>
      <c r="DB75" s="1324"/>
      <c r="DC75" s="1324"/>
    </row>
    <row r="76" spans="2:107" x14ac:dyDescent="0.15">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1"/>
      <c r="L77" s="1331"/>
      <c r="M77" s="1331"/>
      <c r="N77" s="1331"/>
      <c r="AN77" s="1323" t="s">
        <v>616</v>
      </c>
      <c r="AO77" s="1323"/>
      <c r="AP77" s="1323"/>
      <c r="AQ77" s="1323"/>
      <c r="AR77" s="1323"/>
      <c r="AS77" s="1323"/>
      <c r="AT77" s="1323"/>
      <c r="AU77" s="1323"/>
      <c r="AV77" s="1323"/>
      <c r="AW77" s="1323"/>
      <c r="AX77" s="1323"/>
      <c r="AY77" s="1323"/>
      <c r="AZ77" s="1323"/>
      <c r="BA77" s="1323"/>
      <c r="BB77" s="1326" t="s">
        <v>614</v>
      </c>
      <c r="BC77" s="1326"/>
      <c r="BD77" s="1326"/>
      <c r="BE77" s="1326"/>
      <c r="BF77" s="1326"/>
      <c r="BG77" s="1326"/>
      <c r="BH77" s="1326"/>
      <c r="BI77" s="1326"/>
      <c r="BJ77" s="1326"/>
      <c r="BK77" s="1326"/>
      <c r="BL77" s="1326"/>
      <c r="BM77" s="1326"/>
      <c r="BN77" s="1326"/>
      <c r="BO77" s="1326"/>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618</v>
      </c>
      <c r="BC79" s="1326"/>
      <c r="BD79" s="1326"/>
      <c r="BE79" s="1326"/>
      <c r="BF79" s="1326"/>
      <c r="BG79" s="1326"/>
      <c r="BH79" s="1326"/>
      <c r="BI79" s="1326"/>
      <c r="BJ79" s="1326"/>
      <c r="BK79" s="1326"/>
      <c r="BL79" s="1326"/>
      <c r="BM79" s="1326"/>
      <c r="BN79" s="1326"/>
      <c r="BO79" s="1326"/>
      <c r="BP79" s="1324">
        <v>7.3</v>
      </c>
      <c r="BQ79" s="1324"/>
      <c r="BR79" s="1324"/>
      <c r="BS79" s="1324"/>
      <c r="BT79" s="1324"/>
      <c r="BU79" s="1324"/>
      <c r="BV79" s="1324"/>
      <c r="BW79" s="1324"/>
      <c r="BX79" s="1324">
        <v>7.2</v>
      </c>
      <c r="BY79" s="1324"/>
      <c r="BZ79" s="1324"/>
      <c r="CA79" s="1324"/>
      <c r="CB79" s="1324"/>
      <c r="CC79" s="1324"/>
      <c r="CD79" s="1324"/>
      <c r="CE79" s="1324"/>
      <c r="CF79" s="1324">
        <v>7.2</v>
      </c>
      <c r="CG79" s="1324"/>
      <c r="CH79" s="1324"/>
      <c r="CI79" s="1324"/>
      <c r="CJ79" s="1324"/>
      <c r="CK79" s="1324"/>
      <c r="CL79" s="1324"/>
      <c r="CM79" s="1324"/>
      <c r="CN79" s="1324">
        <v>7.7</v>
      </c>
      <c r="CO79" s="1324"/>
      <c r="CP79" s="1324"/>
      <c r="CQ79" s="1324"/>
      <c r="CR79" s="1324"/>
      <c r="CS79" s="1324"/>
      <c r="CT79" s="1324"/>
      <c r="CU79" s="1324"/>
      <c r="CV79" s="1324">
        <v>5.8</v>
      </c>
      <c r="CW79" s="1324"/>
      <c r="CX79" s="1324"/>
      <c r="CY79" s="1324"/>
      <c r="CZ79" s="1324"/>
      <c r="DA79" s="1324"/>
      <c r="DB79" s="1324"/>
      <c r="DC79" s="1324"/>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kfE7iOckKyvMv0XyisdhBPU5miUAugha/SIfC6NppZ9AtiVQQbdvb18xKjHlmNSv17nAd8CY7eU37UghzFvkw==" saltValue="SKpiK9m9mVfFQV/QbuT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sheetData>
  <sheetProtection algorithmName="SHA-512" hashValue="p9/gVXQ89Cdt5i6NQs3ZIqXzqEe4stli1sDv/cwVi1AQQJKOTq9lxHVEOouuGIit+tbSguqJXdLNqiOlxwxIjg==" saltValue="NIMBK3UvCoiLMOZLgkgj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518</v>
      </c>
    </row>
  </sheetData>
  <sheetProtection algorithmName="SHA-512" hashValue="Iu7CIkC80Hx/2QDZRoVY07RibjdwAuEBcB7R55bsJCwGIbEa8YaWumUqvq41tnfPZCq94Ha3c7rfuZTKCzisgw==" saltValue="Uw1r7y8i/jOPjtKy4x60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568</v>
      </c>
      <c r="G2" s="155"/>
      <c r="H2" s="156"/>
    </row>
    <row r="3" spans="1:8" x14ac:dyDescent="0.15">
      <c r="A3" s="152" t="s">
        <v>561</v>
      </c>
      <c r="B3" s="157"/>
      <c r="C3" s="158"/>
      <c r="D3" s="159">
        <v>273339</v>
      </c>
      <c r="E3" s="160"/>
      <c r="F3" s="161">
        <v>138651</v>
      </c>
      <c r="G3" s="162"/>
      <c r="H3" s="163"/>
    </row>
    <row r="4" spans="1:8" x14ac:dyDescent="0.15">
      <c r="A4" s="164"/>
      <c r="B4" s="165"/>
      <c r="C4" s="166"/>
      <c r="D4" s="167">
        <v>225377</v>
      </c>
      <c r="E4" s="168"/>
      <c r="F4" s="169">
        <v>71211</v>
      </c>
      <c r="G4" s="170"/>
      <c r="H4" s="171"/>
    </row>
    <row r="5" spans="1:8" x14ac:dyDescent="0.15">
      <c r="A5" s="152" t="s">
        <v>563</v>
      </c>
      <c r="B5" s="157"/>
      <c r="C5" s="158"/>
      <c r="D5" s="159">
        <v>314030</v>
      </c>
      <c r="E5" s="160"/>
      <c r="F5" s="161">
        <v>122882</v>
      </c>
      <c r="G5" s="162"/>
      <c r="H5" s="163"/>
    </row>
    <row r="6" spans="1:8" x14ac:dyDescent="0.15">
      <c r="A6" s="164"/>
      <c r="B6" s="165"/>
      <c r="C6" s="166"/>
      <c r="D6" s="167">
        <v>240907</v>
      </c>
      <c r="E6" s="168"/>
      <c r="F6" s="169">
        <v>65785</v>
      </c>
      <c r="G6" s="170"/>
      <c r="H6" s="171"/>
    </row>
    <row r="7" spans="1:8" x14ac:dyDescent="0.15">
      <c r="A7" s="152" t="s">
        <v>564</v>
      </c>
      <c r="B7" s="157"/>
      <c r="C7" s="158"/>
      <c r="D7" s="159">
        <v>146552</v>
      </c>
      <c r="E7" s="160"/>
      <c r="F7" s="161">
        <v>114790</v>
      </c>
      <c r="G7" s="162"/>
      <c r="H7" s="163"/>
    </row>
    <row r="8" spans="1:8" x14ac:dyDescent="0.15">
      <c r="A8" s="164"/>
      <c r="B8" s="165"/>
      <c r="C8" s="166"/>
      <c r="D8" s="167">
        <v>83802</v>
      </c>
      <c r="E8" s="168"/>
      <c r="F8" s="169">
        <v>55601</v>
      </c>
      <c r="G8" s="170"/>
      <c r="H8" s="171"/>
    </row>
    <row r="9" spans="1:8" x14ac:dyDescent="0.15">
      <c r="A9" s="152" t="s">
        <v>565</v>
      </c>
      <c r="B9" s="157"/>
      <c r="C9" s="158"/>
      <c r="D9" s="159">
        <v>231227</v>
      </c>
      <c r="E9" s="160"/>
      <c r="F9" s="161">
        <v>126262</v>
      </c>
      <c r="G9" s="162"/>
      <c r="H9" s="163"/>
    </row>
    <row r="10" spans="1:8" x14ac:dyDescent="0.15">
      <c r="A10" s="164"/>
      <c r="B10" s="165"/>
      <c r="C10" s="166"/>
      <c r="D10" s="167">
        <v>165791</v>
      </c>
      <c r="E10" s="168"/>
      <c r="F10" s="169">
        <v>56769</v>
      </c>
      <c r="G10" s="170"/>
      <c r="H10" s="171"/>
    </row>
    <row r="11" spans="1:8" x14ac:dyDescent="0.15">
      <c r="A11" s="152" t="s">
        <v>566</v>
      </c>
      <c r="B11" s="157"/>
      <c r="C11" s="158"/>
      <c r="D11" s="159">
        <v>242065</v>
      </c>
      <c r="E11" s="160"/>
      <c r="F11" s="161">
        <v>263613</v>
      </c>
      <c r="G11" s="162"/>
      <c r="H11" s="163"/>
    </row>
    <row r="12" spans="1:8" x14ac:dyDescent="0.15">
      <c r="A12" s="164"/>
      <c r="B12" s="165"/>
      <c r="C12" s="172"/>
      <c r="D12" s="167">
        <v>142819</v>
      </c>
      <c r="E12" s="168"/>
      <c r="F12" s="169">
        <v>128823</v>
      </c>
      <c r="G12" s="170"/>
      <c r="H12" s="171"/>
    </row>
    <row r="13" spans="1:8" x14ac:dyDescent="0.15">
      <c r="A13" s="152"/>
      <c r="B13" s="157"/>
      <c r="C13" s="173"/>
      <c r="D13" s="174">
        <v>241443</v>
      </c>
      <c r="E13" s="175"/>
      <c r="F13" s="176">
        <v>153240</v>
      </c>
      <c r="G13" s="177"/>
      <c r="H13" s="163"/>
    </row>
    <row r="14" spans="1:8" x14ac:dyDescent="0.15">
      <c r="A14" s="164"/>
      <c r="B14" s="165"/>
      <c r="C14" s="166"/>
      <c r="D14" s="167">
        <v>171739</v>
      </c>
      <c r="E14" s="168"/>
      <c r="F14" s="169">
        <v>75638</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3.28</v>
      </c>
      <c r="C19" s="178">
        <f>ROUND(VALUE(SUBSTITUTE(実質収支比率等に係る経年分析!G$48,"▲","-")),2)</f>
        <v>3</v>
      </c>
      <c r="D19" s="178">
        <f>ROUND(VALUE(SUBSTITUTE(実質収支比率等に係る経年分析!H$48,"▲","-")),2)</f>
        <v>5.44</v>
      </c>
      <c r="E19" s="178">
        <f>ROUND(VALUE(SUBSTITUTE(実質収支比率等に係る経年分析!I$48,"▲","-")),2)</f>
        <v>3.8</v>
      </c>
      <c r="F19" s="178">
        <f>ROUND(VALUE(SUBSTITUTE(実質収支比率等に係る経年分析!J$48,"▲","-")),2)</f>
        <v>3.94</v>
      </c>
    </row>
    <row r="20" spans="1:11" x14ac:dyDescent="0.15">
      <c r="A20" s="178" t="s">
        <v>54</v>
      </c>
      <c r="B20" s="178">
        <f>ROUND(VALUE(SUBSTITUTE(実質収支比率等に係る経年分析!F$47,"▲","-")),2)</f>
        <v>38.17</v>
      </c>
      <c r="C20" s="178">
        <f>ROUND(VALUE(SUBSTITUTE(実質収支比率等に係る経年分析!G$47,"▲","-")),2)</f>
        <v>38.94</v>
      </c>
      <c r="D20" s="178">
        <f>ROUND(VALUE(SUBSTITUTE(実質収支比率等に係る経年分析!H$47,"▲","-")),2)</f>
        <v>41.04</v>
      </c>
      <c r="E20" s="178">
        <f>ROUND(VALUE(SUBSTITUTE(実質収支比率等に係る経年分析!I$47,"▲","-")),2)</f>
        <v>38.19</v>
      </c>
      <c r="F20" s="178">
        <f>ROUND(VALUE(SUBSTITUTE(実質収支比率等に係る経年分析!J$47,"▲","-")),2)</f>
        <v>36.380000000000003</v>
      </c>
    </row>
    <row r="21" spans="1:11" x14ac:dyDescent="0.15">
      <c r="A21" s="178" t="s">
        <v>55</v>
      </c>
      <c r="B21" s="178">
        <f>IF(ISNUMBER(VALUE(SUBSTITUTE(実質収支比率等に係る経年分析!F$49,"▲","-"))),ROUND(VALUE(SUBSTITUTE(実質収支比率等に係る経年分析!F$49,"▲","-")),2),NA())</f>
        <v>-0.19</v>
      </c>
      <c r="C21" s="178">
        <f>IF(ISNUMBER(VALUE(SUBSTITUTE(実質収支比率等に係る経年分析!G$49,"▲","-"))),ROUND(VALUE(SUBSTITUTE(実質収支比率等に係る経年分析!G$49,"▲","-")),2),NA())</f>
        <v>0.6</v>
      </c>
      <c r="D21" s="178">
        <f>IF(ISNUMBER(VALUE(SUBSTITUTE(実質収支比率等に係る経年分析!H$49,"▲","-"))),ROUND(VALUE(SUBSTITUTE(実質収支比率等に係る経年分析!H$49,"▲","-")),2),NA())</f>
        <v>4.0599999999999996</v>
      </c>
      <c r="E21" s="178">
        <f>IF(ISNUMBER(VALUE(SUBSTITUTE(実質収支比率等に係る経年分析!I$49,"▲","-"))),ROUND(VALUE(SUBSTITUTE(実質収支比率等に係る経年分析!I$49,"▲","-")),2),NA())</f>
        <v>-4.43</v>
      </c>
      <c r="F21" s="178">
        <f>IF(ISNUMBER(VALUE(SUBSTITUTE(実質収支比率等に係る経年分析!J$49,"▲","-"))),ROUND(VALUE(SUBSTITUTE(実質収支比率等に係る経年分析!J$49,"▲","-")),2),NA())</f>
        <v>1.1299999999999999</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林業集落排水事業特別会計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0.04</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0.04</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0.05</v>
      </c>
    </row>
    <row r="31" spans="1:11" x14ac:dyDescent="0.15">
      <c r="A31" s="179" t="str">
        <f>IF(連結実質赤字比率に係る赤字・黒字の構成分析!C$39="",NA(),連結実質赤字比率に係る赤字・黒字の構成分析!C$39)</f>
        <v>簡易水道特別会計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0.14000000000000001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0.05</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0.06</v>
      </c>
    </row>
    <row r="32" spans="1:11" x14ac:dyDescent="0.15">
      <c r="A32" s="179" t="str">
        <f>IF(連結実質赤字比率に係る赤字・黒字の構成分析!C$38="",NA(),連結実質赤字比率に係る赤字・黒字の構成分析!C$38)</f>
        <v>農業集落排水事業特別会計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v>
      </c>
    </row>
    <row r="33" spans="1:16" x14ac:dyDescent="0.15">
      <c r="A33" s="179" t="str">
        <f>IF(連結実質赤字比率に係る赤字・黒字の構成分析!C$37="",NA(),連結実質赤字比率に係る赤字・黒字の構成分析!C$37)</f>
        <v>宅地造成事業特別会計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#VALUE!</v>
      </c>
      <c r="E33" s="179" t="e">
        <f>IF(ROUND(VALUE(SUBSTITUTE(連結実質赤字比率に係る赤字・黒字の構成分析!G$37,"▲", "-")), 2) &gt;= 0, ABS(ROUND(VALUE(SUBSTITUTE(連結実質赤字比率に係る赤字・黒字の構成分析!G$37,"▲", "-")), 2)), NA())</f>
        <v>#VALUE!</v>
      </c>
      <c r="F33" s="179" t="e">
        <f>IF(ROUND(VALUE(SUBSTITUTE(連結実質赤字比率に係る赤字・黒字の構成分析!H$37,"▲", "-")), 2) &lt; 0, ABS(ROUND(VALUE(SUBSTITUTE(連結実質赤字比率に係る赤字・黒字の構成分析!H$37,"▲", "-")), 2)), NA())</f>
        <v>#VALUE!</v>
      </c>
      <c r="G33" s="179" t="e">
        <f>IF(ROUND(VALUE(SUBSTITUTE(連結実質赤字比率に係る赤字・黒字の構成分析!H$37,"▲", "-")), 2) &gt;= 0, ABS(ROUND(VALUE(SUBSTITUTE(連結実質赤字比率に係る赤字・黒字の構成分析!H$37,"▲", "-")), 2)), NA())</f>
        <v>#VALUE!</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1.37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0.55000000000000004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0.98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0.55000000000000004</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1.67</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1.06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1.08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1.32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0.91</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3.28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2.99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5.53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3.79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3.94</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459</v>
      </c>
      <c r="E42" s="180"/>
      <c r="F42" s="180"/>
      <c r="G42" s="180">
        <f>'実質公債費比率（分子）の構造'!L$52</f>
        <v>480</v>
      </c>
      <c r="H42" s="180"/>
      <c r="I42" s="180"/>
      <c r="J42" s="180">
        <f>'実質公債費比率（分子）の構造'!M$52</f>
        <v>485</v>
      </c>
      <c r="K42" s="180"/>
      <c r="L42" s="180"/>
      <c r="M42" s="180">
        <f>'実質公債費比率（分子）の構造'!N$52</f>
        <v>490</v>
      </c>
      <c r="N42" s="180"/>
      <c r="O42" s="180"/>
      <c r="P42" s="180">
        <f>'実質公債費比率（分子）の構造'!O$52</f>
        <v>516</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14</v>
      </c>
      <c r="C44" s="180"/>
      <c r="D44" s="180"/>
      <c r="E44" s="180">
        <f>'実質公債費比率（分子）の構造'!L$50</f>
        <v>13</v>
      </c>
      <c r="F44" s="180"/>
      <c r="G44" s="180"/>
      <c r="H44" s="180">
        <f>'実質公債費比率（分子）の構造'!M$50</f>
        <v>10</v>
      </c>
      <c r="I44" s="180"/>
      <c r="J44" s="180"/>
      <c r="K44" s="180">
        <f>'実質公債費比率（分子）の構造'!N$50</f>
        <v>10</v>
      </c>
      <c r="L44" s="180"/>
      <c r="M44" s="180"/>
      <c r="N44" s="180">
        <f>'実質公債費比率（分子）の構造'!O$50</f>
        <v>9</v>
      </c>
      <c r="O44" s="180"/>
      <c r="P44" s="180"/>
    </row>
    <row r="45" spans="1:16" x14ac:dyDescent="0.15">
      <c r="A45" s="180" t="s">
        <v>65</v>
      </c>
      <c r="B45" s="180">
        <f>'実質公債費比率（分子）の構造'!K$49</f>
        <v>18</v>
      </c>
      <c r="C45" s="180"/>
      <c r="D45" s="180"/>
      <c r="E45" s="180">
        <f>'実質公債費比率（分子）の構造'!L$49</f>
        <v>12</v>
      </c>
      <c r="F45" s="180"/>
      <c r="G45" s="180"/>
      <c r="H45" s="180" t="str">
        <f>'実質公債費比率（分子）の構造'!M$49</f>
        <v>-</v>
      </c>
      <c r="I45" s="180"/>
      <c r="J45" s="180"/>
      <c r="K45" s="180" t="str">
        <f>'実質公債費比率（分子）の構造'!N$49</f>
        <v>-</v>
      </c>
      <c r="L45" s="180"/>
      <c r="M45" s="180"/>
      <c r="N45" s="180">
        <f>'実質公債費比率（分子）の構造'!O$49</f>
        <v>1</v>
      </c>
      <c r="O45" s="180"/>
      <c r="P45" s="180"/>
    </row>
    <row r="46" spans="1:16" x14ac:dyDescent="0.15">
      <c r="A46" s="180" t="s">
        <v>66</v>
      </c>
      <c r="B46" s="180">
        <f>'実質公債費比率（分子）の構造'!K$48</f>
        <v>54</v>
      </c>
      <c r="C46" s="180"/>
      <c r="D46" s="180"/>
      <c r="E46" s="180">
        <f>'実質公債費比率（分子）の構造'!L$48</f>
        <v>53</v>
      </c>
      <c r="F46" s="180"/>
      <c r="G46" s="180"/>
      <c r="H46" s="180">
        <f>'実質公債費比率（分子）の構造'!M$48</f>
        <v>84</v>
      </c>
      <c r="I46" s="180"/>
      <c r="J46" s="180"/>
      <c r="K46" s="180">
        <f>'実質公債費比率（分子）の構造'!N$48</f>
        <v>80</v>
      </c>
      <c r="L46" s="180"/>
      <c r="M46" s="180"/>
      <c r="N46" s="180">
        <f>'実質公債費比率（分子）の構造'!O$48</f>
        <v>41</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519</v>
      </c>
      <c r="C49" s="180"/>
      <c r="D49" s="180"/>
      <c r="E49" s="180">
        <f>'実質公債費比率（分子）の構造'!L$45</f>
        <v>575</v>
      </c>
      <c r="F49" s="180"/>
      <c r="G49" s="180"/>
      <c r="H49" s="180">
        <f>'実質公債費比率（分子）の構造'!M$45</f>
        <v>554</v>
      </c>
      <c r="I49" s="180"/>
      <c r="J49" s="180"/>
      <c r="K49" s="180">
        <f>'実質公債費比率（分子）の構造'!N$45</f>
        <v>569</v>
      </c>
      <c r="L49" s="180"/>
      <c r="M49" s="180"/>
      <c r="N49" s="180">
        <f>'実質公債費比率（分子）の構造'!O$45</f>
        <v>644</v>
      </c>
      <c r="O49" s="180"/>
      <c r="P49" s="180"/>
    </row>
    <row r="50" spans="1:16" x14ac:dyDescent="0.15">
      <c r="A50" s="180" t="s">
        <v>70</v>
      </c>
      <c r="B50" s="180" t="e">
        <f>NA()</f>
        <v>#N/A</v>
      </c>
      <c r="C50" s="180">
        <f>IF(ISNUMBER('実質公債費比率（分子）の構造'!K$53),'実質公債費比率（分子）の構造'!K$53,NA())</f>
        <v>146</v>
      </c>
      <c r="D50" s="180" t="e">
        <f>NA()</f>
        <v>#N/A</v>
      </c>
      <c r="E50" s="180" t="e">
        <f>NA()</f>
        <v>#N/A</v>
      </c>
      <c r="F50" s="180">
        <f>IF(ISNUMBER('実質公債費比率（分子）の構造'!L$53),'実質公債費比率（分子）の構造'!L$53,NA())</f>
        <v>173</v>
      </c>
      <c r="G50" s="180" t="e">
        <f>NA()</f>
        <v>#N/A</v>
      </c>
      <c r="H50" s="180" t="e">
        <f>NA()</f>
        <v>#N/A</v>
      </c>
      <c r="I50" s="180">
        <f>IF(ISNUMBER('実質公債費比率（分子）の構造'!M$53),'実質公債費比率（分子）の構造'!M$53,NA())</f>
        <v>163</v>
      </c>
      <c r="J50" s="180" t="e">
        <f>NA()</f>
        <v>#N/A</v>
      </c>
      <c r="K50" s="180" t="e">
        <f>NA()</f>
        <v>#N/A</v>
      </c>
      <c r="L50" s="180">
        <f>IF(ISNUMBER('実質公債費比率（分子）の構造'!N$53),'実質公債費比率（分子）の構造'!N$53,NA())</f>
        <v>169</v>
      </c>
      <c r="M50" s="180" t="e">
        <f>NA()</f>
        <v>#N/A</v>
      </c>
      <c r="N50" s="180" t="e">
        <f>NA()</f>
        <v>#N/A</v>
      </c>
      <c r="O50" s="180">
        <f>IF(ISNUMBER('実質公債費比率（分子）の構造'!O$53),'実質公債費比率（分子）の構造'!O$53,NA())</f>
        <v>179</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4827</v>
      </c>
      <c r="E56" s="179"/>
      <c r="F56" s="179"/>
      <c r="G56" s="179">
        <f>'将来負担比率（分子）の構造'!J$52</f>
        <v>4961</v>
      </c>
      <c r="H56" s="179"/>
      <c r="I56" s="179"/>
      <c r="J56" s="179">
        <f>'将来負担比率（分子）の構造'!K$52</f>
        <v>5088</v>
      </c>
      <c r="K56" s="179"/>
      <c r="L56" s="179"/>
      <c r="M56" s="179">
        <f>'将来負担比率（分子）の構造'!L$52</f>
        <v>5308</v>
      </c>
      <c r="N56" s="179"/>
      <c r="O56" s="179"/>
      <c r="P56" s="179">
        <f>'将来負担比率（分子）の構造'!M$52</f>
        <v>5616</v>
      </c>
    </row>
    <row r="57" spans="1:16" x14ac:dyDescent="0.15">
      <c r="A57" s="179" t="s">
        <v>41</v>
      </c>
      <c r="B57" s="179"/>
      <c r="C57" s="179"/>
      <c r="D57" s="179">
        <f>'将来負担比率（分子）の構造'!I$51</f>
        <v>31</v>
      </c>
      <c r="E57" s="179"/>
      <c r="F57" s="179"/>
      <c r="G57" s="179">
        <f>'将来負担比率（分子）の構造'!J$51</f>
        <v>26</v>
      </c>
      <c r="H57" s="179"/>
      <c r="I57" s="179"/>
      <c r="J57" s="179">
        <f>'将来負担比率（分子）の構造'!K$51</f>
        <v>21</v>
      </c>
      <c r="K57" s="179"/>
      <c r="L57" s="179"/>
      <c r="M57" s="179">
        <f>'将来負担比率（分子）の構造'!L$51</f>
        <v>16</v>
      </c>
      <c r="N57" s="179"/>
      <c r="O57" s="179"/>
      <c r="P57" s="179">
        <f>'将来負担比率（分子）の構造'!M$51</f>
        <v>11</v>
      </c>
    </row>
    <row r="58" spans="1:16" x14ac:dyDescent="0.15">
      <c r="A58" s="179" t="s">
        <v>40</v>
      </c>
      <c r="B58" s="179"/>
      <c r="C58" s="179"/>
      <c r="D58" s="179">
        <f>'将来負担比率（分子）の構造'!I$50</f>
        <v>3548</v>
      </c>
      <c r="E58" s="179"/>
      <c r="F58" s="179"/>
      <c r="G58" s="179">
        <f>'将来負担比率（分子）の構造'!J$50</f>
        <v>3157</v>
      </c>
      <c r="H58" s="179"/>
      <c r="I58" s="179"/>
      <c r="J58" s="179">
        <f>'将来負担比率（分子）の構造'!K$50</f>
        <v>3170</v>
      </c>
      <c r="K58" s="179"/>
      <c r="L58" s="179"/>
      <c r="M58" s="179">
        <f>'将来負担比率（分子）の構造'!L$50</f>
        <v>3032</v>
      </c>
      <c r="N58" s="179"/>
      <c r="O58" s="179"/>
      <c r="P58" s="179">
        <f>'将来負担比率（分子）の構造'!M$50</f>
        <v>2800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401</v>
      </c>
      <c r="C62" s="179"/>
      <c r="D62" s="179"/>
      <c r="E62" s="179">
        <f>'将来負担比率（分子）の構造'!J$45</f>
        <v>317</v>
      </c>
      <c r="F62" s="179"/>
      <c r="G62" s="179"/>
      <c r="H62" s="179">
        <f>'将来負担比率（分子）の構造'!K$45</f>
        <v>230</v>
      </c>
      <c r="I62" s="179"/>
      <c r="J62" s="179"/>
      <c r="K62" s="179">
        <f>'将来負担比率（分子）の構造'!L$45</f>
        <v>196</v>
      </c>
      <c r="L62" s="179"/>
      <c r="M62" s="179"/>
      <c r="N62" s="179">
        <f>'将来負担比率（分子）の構造'!M$45</f>
        <v>210</v>
      </c>
      <c r="O62" s="179"/>
      <c r="P62" s="179"/>
    </row>
    <row r="63" spans="1:16" x14ac:dyDescent="0.15">
      <c r="A63" s="179" t="s">
        <v>33</v>
      </c>
      <c r="B63" s="179">
        <f>'将来負担比率（分子）の構造'!I$44</f>
        <v>70</v>
      </c>
      <c r="C63" s="179"/>
      <c r="D63" s="179"/>
      <c r="E63" s="179">
        <f>'将来負担比率（分子）の構造'!J$44</f>
        <v>63</v>
      </c>
      <c r="F63" s="179"/>
      <c r="G63" s="179"/>
      <c r="H63" s="179">
        <f>'将来負担比率（分子）の構造'!K$44</f>
        <v>79</v>
      </c>
      <c r="I63" s="179"/>
      <c r="J63" s="179"/>
      <c r="K63" s="179">
        <f>'将来負担比率（分子）の構造'!L$44</f>
        <v>111</v>
      </c>
      <c r="L63" s="179"/>
      <c r="M63" s="179"/>
      <c r="N63" s="179">
        <f>'将来負担比率（分子）の構造'!M$44</f>
        <v>178</v>
      </c>
      <c r="O63" s="179"/>
      <c r="P63" s="179"/>
    </row>
    <row r="64" spans="1:16" x14ac:dyDescent="0.15">
      <c r="A64" s="179" t="s">
        <v>32</v>
      </c>
      <c r="B64" s="179">
        <f>'将来負担比率（分子）の構造'!I$43</f>
        <v>627</v>
      </c>
      <c r="C64" s="179"/>
      <c r="D64" s="179"/>
      <c r="E64" s="179">
        <f>'将来負担比率（分子）の構造'!J$43</f>
        <v>499</v>
      </c>
      <c r="F64" s="179"/>
      <c r="G64" s="179"/>
      <c r="H64" s="179">
        <f>'将来負担比率（分子）の構造'!K$43</f>
        <v>495</v>
      </c>
      <c r="I64" s="179"/>
      <c r="J64" s="179"/>
      <c r="K64" s="179">
        <f>'将来負担比率（分子）の構造'!L$43</f>
        <v>566</v>
      </c>
      <c r="L64" s="179"/>
      <c r="M64" s="179"/>
      <c r="N64" s="179">
        <f>'将来負担比率（分子）の構造'!M$43</f>
        <v>475</v>
      </c>
      <c r="O64" s="179"/>
      <c r="P64" s="179"/>
    </row>
    <row r="65" spans="1:16" x14ac:dyDescent="0.15">
      <c r="A65" s="179" t="s">
        <v>31</v>
      </c>
      <c r="B65" s="179">
        <f>'将来負担比率（分子）の構造'!I$42</f>
        <v>64</v>
      </c>
      <c r="C65" s="179"/>
      <c r="D65" s="179"/>
      <c r="E65" s="179">
        <f>'将来負担比率（分子）の構造'!J$42</f>
        <v>50</v>
      </c>
      <c r="F65" s="179"/>
      <c r="G65" s="179"/>
      <c r="H65" s="179">
        <f>'将来負担比率（分子）の構造'!K$42</f>
        <v>41</v>
      </c>
      <c r="I65" s="179"/>
      <c r="J65" s="179"/>
      <c r="K65" s="179">
        <f>'将来負担比率（分子）の構造'!L$42</f>
        <v>31</v>
      </c>
      <c r="L65" s="179"/>
      <c r="M65" s="179"/>
      <c r="N65" s="179">
        <f>'将来負担比率（分子）の構造'!M$42</f>
        <v>22</v>
      </c>
      <c r="O65" s="179"/>
      <c r="P65" s="179"/>
    </row>
    <row r="66" spans="1:16" x14ac:dyDescent="0.15">
      <c r="A66" s="179" t="s">
        <v>30</v>
      </c>
      <c r="B66" s="179">
        <f>'将来負担比率（分子）の構造'!I$41</f>
        <v>5133</v>
      </c>
      <c r="C66" s="179"/>
      <c r="D66" s="179"/>
      <c r="E66" s="179">
        <f>'将来負担比率（分子）の構造'!J$41</f>
        <v>5354</v>
      </c>
      <c r="F66" s="179"/>
      <c r="G66" s="179"/>
      <c r="H66" s="179">
        <f>'将来負担比率（分子）の構造'!K$41</f>
        <v>5405</v>
      </c>
      <c r="I66" s="179"/>
      <c r="J66" s="179"/>
      <c r="K66" s="179">
        <f>'将来負担比率（分子）の構造'!L$41</f>
        <v>5755</v>
      </c>
      <c r="L66" s="179"/>
      <c r="M66" s="179"/>
      <c r="N66" s="179">
        <f>'将来負担比率（分子）の構造'!M$41</f>
        <v>6017</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1066</v>
      </c>
      <c r="C72" s="183">
        <f>基金残高に係る経年分析!G55</f>
        <v>996</v>
      </c>
      <c r="D72" s="183">
        <f>基金残高に係る経年分析!H55</f>
        <v>1017</v>
      </c>
    </row>
    <row r="73" spans="1:16" x14ac:dyDescent="0.15">
      <c r="A73" s="182" t="s">
        <v>77</v>
      </c>
      <c r="B73" s="183">
        <f>基金残高に係る経年分析!F56</f>
        <v>669</v>
      </c>
      <c r="C73" s="183">
        <f>基金残高に係る経年分析!G56</f>
        <v>678</v>
      </c>
      <c r="D73" s="183">
        <f>基金残高に係る経年分析!H56</f>
        <v>679</v>
      </c>
    </row>
    <row r="74" spans="1:16" x14ac:dyDescent="0.15">
      <c r="A74" s="182" t="s">
        <v>78</v>
      </c>
      <c r="B74" s="183">
        <f>基金残高に係る経年分析!F57</f>
        <v>1217</v>
      </c>
      <c r="C74" s="183">
        <f>基金残高に係る経年分析!G57</f>
        <v>1067</v>
      </c>
      <c r="D74" s="183">
        <f>基金残高に係る経年分析!H57</f>
        <v>932</v>
      </c>
    </row>
  </sheetData>
  <sheetProtection algorithmName="SHA-512" hashValue="JeGFNLlf/m+s/II2SfCCOxhxdz6PJsr4nOPOoBliP+M+Z2ESTQVARGWxnaQmkPkBNOjZRa0MI8c7DqVvoOfhQg==" saltValue="Rs+P2OxoROZ3XN/gmZZce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 03</dc:creator>
  <cp:lastModifiedBy> </cp:lastModifiedBy>
  <dcterms:created xsi:type="dcterms:W3CDTF">2022-03-16T03:00:15Z</dcterms:created>
  <dcterms:modified xsi:type="dcterms:W3CDTF">2022-09-13T23:52:33Z</dcterms:modified>
</cp:coreProperties>
</file>